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DieseArbeitsmappe"/>
  <xr:revisionPtr revIDLastSave="0" documentId="8_{D0D0888C-45D7-4CC8-88D7-61F778870B32}" xr6:coauthVersionLast="47" xr6:coauthVersionMax="47" xr10:uidLastSave="{00000000-0000-0000-0000-000000000000}"/>
  <bookViews>
    <workbookView xWindow="-120" yWindow="-120" windowWidth="29040" windowHeight="17640" tabRatio="707" activeTab="1" xr2:uid="{00000000-000D-0000-FFFF-FFFF00000000}"/>
  </bookViews>
  <sheets>
    <sheet name="Anleitung" sheetId="62" r:id="rId1"/>
    <sheet name="Erklärungsblatt" sheetId="61" r:id="rId2"/>
    <sheet name="Datenschutzerklärung" sheetId="43" r:id="rId3"/>
    <sheet name="Bedarfserhebung" sheetId="47" r:id="rId4"/>
    <sheet name="Artikeldaten" sheetId="63" state="hidden" r:id="rId5"/>
  </sheets>
  <definedNames>
    <definedName name="Auftragnehmer">#REF!</definedName>
    <definedName name="Ausschreibungsart">#REF!</definedName>
    <definedName name="Bitte_zutreffendes_auswählen?" comment="Auftragnehmer">#REF!</definedName>
    <definedName name="_xlnm.Print_Area" localSheetId="3">Bedarfserhebung!$H$6:$S$23</definedName>
    <definedName name="_xlnm.Print_Area" localSheetId="2">Datenschutzerklärung!$A$1:$L$41</definedName>
    <definedName name="_xlnm.Print_Area" localSheetId="1">Erklärungsblatt!$A$1:$D$47</definedName>
    <definedName name="Sublieferan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47" l="1"/>
  <c r="M24" i="47"/>
  <c r="M25" i="47"/>
  <c r="M26" i="47"/>
  <c r="M27" i="47"/>
  <c r="M28" i="47"/>
  <c r="M29" i="47"/>
  <c r="M30" i="47"/>
  <c r="M31" i="47"/>
  <c r="M32" i="47"/>
  <c r="M33" i="47"/>
  <c r="M34" i="47"/>
  <c r="M35" i="47"/>
  <c r="M36" i="47"/>
  <c r="M37" i="47"/>
  <c r="M38" i="47"/>
  <c r="M39" i="47"/>
  <c r="M40" i="47"/>
  <c r="M41" i="47"/>
  <c r="M42" i="47"/>
  <c r="M43" i="47"/>
  <c r="M44" i="47"/>
  <c r="M45" i="47"/>
  <c r="M46" i="47"/>
  <c r="M47" i="47"/>
  <c r="M48" i="47"/>
  <c r="M49" i="47"/>
  <c r="M50" i="47"/>
  <c r="M51" i="47"/>
  <c r="M52" i="47"/>
  <c r="M53" i="47"/>
  <c r="M54" i="47"/>
  <c r="M55" i="47"/>
  <c r="M56" i="47"/>
  <c r="M57" i="47"/>
  <c r="M58" i="47"/>
  <c r="M59" i="47"/>
  <c r="M60" i="47"/>
  <c r="M61" i="47"/>
  <c r="M62" i="47"/>
  <c r="M63" i="47"/>
  <c r="M64" i="47"/>
  <c r="M65" i="47"/>
  <c r="M66" i="47"/>
  <c r="M67" i="47"/>
  <c r="M68" i="47"/>
  <c r="M69" i="47"/>
  <c r="M70" i="47"/>
  <c r="M71" i="47"/>
  <c r="M72" i="47"/>
  <c r="M73" i="47"/>
  <c r="M74" i="47"/>
  <c r="M75" i="47"/>
  <c r="M76" i="47"/>
  <c r="M77" i="47"/>
  <c r="M78" i="47"/>
  <c r="M79" i="47"/>
  <c r="M80" i="47"/>
  <c r="M81" i="47"/>
  <c r="M82" i="47"/>
  <c r="M83" i="47"/>
  <c r="M84" i="47"/>
  <c r="M85" i="47"/>
  <c r="M86" i="47"/>
  <c r="M87" i="47"/>
  <c r="M88" i="47"/>
  <c r="M89" i="47"/>
  <c r="M90" i="47"/>
  <c r="M91" i="47"/>
  <c r="G24" i="47"/>
  <c r="G25" i="47"/>
  <c r="G26" i="47"/>
  <c r="G27" i="47"/>
  <c r="G28" i="47"/>
  <c r="G29" i="47"/>
  <c r="G30" i="47"/>
  <c r="G31" i="47"/>
  <c r="G32" i="47"/>
  <c r="G33" i="47"/>
  <c r="G34" i="47"/>
  <c r="G35" i="47"/>
  <c r="G36" i="47"/>
  <c r="G37" i="47"/>
  <c r="G38" i="47"/>
  <c r="G39" i="47"/>
  <c r="G40" i="47"/>
  <c r="G41" i="47"/>
  <c r="G42" i="47"/>
  <c r="G43" i="47"/>
  <c r="G44" i="47"/>
  <c r="G45" i="47"/>
  <c r="G46" i="47"/>
  <c r="G47" i="47"/>
  <c r="G48" i="47"/>
  <c r="G49" i="47"/>
  <c r="G50" i="47"/>
  <c r="G51" i="47"/>
  <c r="G52" i="47"/>
  <c r="G53" i="47"/>
  <c r="G54" i="47"/>
  <c r="G55" i="47"/>
  <c r="G56" i="47"/>
  <c r="G57" i="47"/>
  <c r="G58" i="47"/>
  <c r="G59" i="47"/>
  <c r="G60" i="47"/>
  <c r="G61" i="47"/>
  <c r="G62" i="47"/>
  <c r="G63" i="47"/>
  <c r="G64" i="47"/>
  <c r="G65" i="47"/>
  <c r="G66" i="47"/>
  <c r="G67" i="47"/>
  <c r="G68" i="47"/>
  <c r="G69" i="47"/>
  <c r="G70" i="47"/>
  <c r="G71" i="47"/>
  <c r="G72" i="47"/>
  <c r="G73" i="47"/>
  <c r="G74" i="47"/>
  <c r="G75" i="47"/>
  <c r="G76" i="47"/>
  <c r="G77" i="47"/>
  <c r="G78" i="47"/>
  <c r="G79" i="47"/>
  <c r="G80" i="47"/>
  <c r="G81" i="47"/>
  <c r="G82" i="47"/>
  <c r="G83" i="47"/>
  <c r="G84" i="47"/>
  <c r="G85" i="47"/>
  <c r="G86" i="47"/>
  <c r="G87" i="47"/>
  <c r="G88" i="47"/>
  <c r="G89" i="47"/>
  <c r="G90" i="47"/>
  <c r="G91" i="47"/>
  <c r="G92" i="47"/>
  <c r="G93" i="47"/>
  <c r="G94" i="47"/>
  <c r="G95" i="47"/>
  <c r="G96" i="47"/>
  <c r="G97" i="47"/>
  <c r="A24" i="47"/>
  <c r="A97" i="47"/>
  <c r="B97" i="47"/>
  <c r="C97" i="47"/>
  <c r="D97" i="47"/>
  <c r="E97" i="47"/>
  <c r="F97" i="47"/>
  <c r="A96" i="47"/>
  <c r="B96" i="47"/>
  <c r="C96" i="47"/>
  <c r="D96" i="47"/>
  <c r="E96" i="47"/>
  <c r="F96" i="47"/>
  <c r="A95" i="47"/>
  <c r="B95" i="47"/>
  <c r="C95" i="47"/>
  <c r="D95" i="47"/>
  <c r="E95" i="47"/>
  <c r="F95" i="47"/>
  <c r="A94" i="47"/>
  <c r="B94" i="47"/>
  <c r="C94" i="47"/>
  <c r="D94" i="47"/>
  <c r="E94" i="47"/>
  <c r="F94" i="47"/>
  <c r="A93" i="47"/>
  <c r="B93" i="47"/>
  <c r="C93" i="47"/>
  <c r="D93" i="47"/>
  <c r="E93" i="47"/>
  <c r="F93" i="47"/>
  <c r="A92" i="47"/>
  <c r="B92" i="47"/>
  <c r="C92" i="47"/>
  <c r="D92" i="47"/>
  <c r="E92" i="47"/>
  <c r="F92" i="47"/>
  <c r="J20" i="47" l="1"/>
  <c r="A90" i="47"/>
  <c r="B90" i="47"/>
  <c r="C90" i="47"/>
  <c r="D90" i="47"/>
  <c r="E90" i="47"/>
  <c r="F90" i="47"/>
  <c r="A64" i="47"/>
  <c r="B64" i="47"/>
  <c r="C64" i="47"/>
  <c r="D64" i="47"/>
  <c r="E64" i="47"/>
  <c r="F64" i="47"/>
  <c r="A35" i="47"/>
  <c r="B35" i="47"/>
  <c r="C35" i="47"/>
  <c r="D35" i="47"/>
  <c r="E35" i="47"/>
  <c r="F35" i="47"/>
  <c r="A28" i="47"/>
  <c r="B28" i="47"/>
  <c r="C28" i="47"/>
  <c r="D28" i="47"/>
  <c r="E28" i="47"/>
  <c r="F28" i="47"/>
  <c r="A83" i="47"/>
  <c r="B83" i="47"/>
  <c r="C83" i="47"/>
  <c r="D83" i="47"/>
  <c r="E83" i="47"/>
  <c r="F83" i="47"/>
  <c r="A51" i="47"/>
  <c r="B51" i="47"/>
  <c r="C51" i="47"/>
  <c r="D51" i="47"/>
  <c r="E51" i="47"/>
  <c r="F51" i="47"/>
  <c r="A58" i="47"/>
  <c r="B58" i="47"/>
  <c r="C58" i="47"/>
  <c r="D58" i="47"/>
  <c r="E58" i="47"/>
  <c r="F58" i="47"/>
  <c r="A59" i="47"/>
  <c r="B59" i="47"/>
  <c r="C59" i="47"/>
  <c r="D59" i="47"/>
  <c r="E59" i="47"/>
  <c r="F59" i="47"/>
  <c r="A52" i="47"/>
  <c r="B52" i="47"/>
  <c r="C52" i="47"/>
  <c r="D52" i="47"/>
  <c r="E52" i="47"/>
  <c r="F52" i="47"/>
  <c r="A60" i="47"/>
  <c r="B60" i="47"/>
  <c r="C60" i="47"/>
  <c r="D60" i="47"/>
  <c r="E60" i="47"/>
  <c r="F60" i="47"/>
  <c r="A53" i="47"/>
  <c r="B53" i="47"/>
  <c r="C53" i="47"/>
  <c r="D53" i="47"/>
  <c r="E53" i="47"/>
  <c r="F53" i="47"/>
  <c r="A54" i="47"/>
  <c r="B54" i="47"/>
  <c r="C54" i="47"/>
  <c r="D54" i="47"/>
  <c r="E54" i="47"/>
  <c r="F54" i="47"/>
  <c r="A55" i="47"/>
  <c r="B55" i="47"/>
  <c r="C55" i="47"/>
  <c r="D55" i="47"/>
  <c r="E55" i="47"/>
  <c r="F55" i="47"/>
  <c r="A56" i="47"/>
  <c r="B56" i="47"/>
  <c r="C56" i="47"/>
  <c r="D56" i="47"/>
  <c r="E56" i="47"/>
  <c r="F56" i="47"/>
  <c r="A57" i="47"/>
  <c r="B57" i="47"/>
  <c r="C57" i="47"/>
  <c r="D57" i="47"/>
  <c r="E57" i="47"/>
  <c r="F57" i="47"/>
  <c r="L17" i="47" l="1"/>
  <c r="I7" i="47"/>
  <c r="I8" i="47"/>
  <c r="I9" i="47"/>
  <c r="I10" i="47"/>
  <c r="I11" i="47"/>
  <c r="I6" i="47"/>
  <c r="L16" i="47"/>
  <c r="A66" i="47"/>
  <c r="L18" i="47"/>
  <c r="F66" i="47"/>
  <c r="F34" i="47"/>
  <c r="F40" i="47"/>
  <c r="F42" i="47"/>
  <c r="F38" i="47"/>
  <c r="F39" i="47"/>
  <c r="F37" i="47"/>
  <c r="F78" i="47"/>
  <c r="F89" i="47"/>
  <c r="F30" i="47"/>
  <c r="F65" i="47"/>
  <c r="F43" i="47"/>
  <c r="F32" i="47"/>
  <c r="F67" i="47"/>
  <c r="F76" i="47"/>
  <c r="F33" i="47"/>
  <c r="F31" i="47"/>
  <c r="F87" i="47"/>
  <c r="F36" i="47"/>
  <c r="F77" i="47"/>
  <c r="F27" i="47"/>
  <c r="F70" i="47"/>
  <c r="F84" i="47"/>
  <c r="F72" i="47"/>
  <c r="F44" i="47"/>
  <c r="F81" i="47"/>
  <c r="F29" i="47"/>
  <c r="F79" i="47"/>
  <c r="F71" i="47"/>
  <c r="F86" i="47"/>
  <c r="F50" i="47"/>
  <c r="F24" i="47"/>
  <c r="F74" i="47"/>
  <c r="F61" i="47"/>
  <c r="F80" i="47"/>
  <c r="F68" i="47"/>
  <c r="F26" i="47"/>
  <c r="F63" i="47"/>
  <c r="F41" i="47"/>
  <c r="F69" i="47"/>
  <c r="F62" i="47"/>
  <c r="F73" i="47"/>
  <c r="F88" i="47"/>
  <c r="F46" i="47"/>
  <c r="F49" i="47"/>
  <c r="F85" i="47"/>
  <c r="F91" i="47"/>
  <c r="F82" i="47"/>
  <c r="F45" i="47"/>
  <c r="F47" i="47"/>
  <c r="F48" i="47"/>
  <c r="F75" i="47"/>
  <c r="F25" i="47"/>
  <c r="A25" i="47"/>
  <c r="B25" i="47"/>
  <c r="C25" i="47"/>
  <c r="D25" i="47"/>
  <c r="E25" i="47"/>
  <c r="A75" i="47"/>
  <c r="B75" i="47"/>
  <c r="C75" i="47"/>
  <c r="D75" i="47"/>
  <c r="E75" i="47"/>
  <c r="A48" i="47"/>
  <c r="B48" i="47"/>
  <c r="C48" i="47"/>
  <c r="D48" i="47"/>
  <c r="E48" i="47"/>
  <c r="A47" i="47"/>
  <c r="B47" i="47"/>
  <c r="C47" i="47"/>
  <c r="D47" i="47"/>
  <c r="E47" i="47"/>
  <c r="A45" i="47"/>
  <c r="B45" i="47"/>
  <c r="C45" i="47"/>
  <c r="D45" i="47"/>
  <c r="E45" i="47"/>
  <c r="A82" i="47"/>
  <c r="B82" i="47"/>
  <c r="C82" i="47"/>
  <c r="D82" i="47"/>
  <c r="E82" i="47"/>
  <c r="A91" i="47"/>
  <c r="B91" i="47"/>
  <c r="C91" i="47"/>
  <c r="D91" i="47"/>
  <c r="E91" i="47"/>
  <c r="A85" i="47"/>
  <c r="B85" i="47"/>
  <c r="C85" i="47"/>
  <c r="D85" i="47"/>
  <c r="E85" i="47"/>
  <c r="A49" i="47"/>
  <c r="B49" i="47"/>
  <c r="C49" i="47"/>
  <c r="D49" i="47"/>
  <c r="E49" i="47"/>
  <c r="A46" i="47"/>
  <c r="B46" i="47"/>
  <c r="C46" i="47"/>
  <c r="D46" i="47"/>
  <c r="E46" i="47"/>
  <c r="A88" i="47"/>
  <c r="B88" i="47"/>
  <c r="C88" i="47"/>
  <c r="D88" i="47"/>
  <c r="E88" i="47"/>
  <c r="A73" i="47"/>
  <c r="B73" i="47"/>
  <c r="C73" i="47"/>
  <c r="D73" i="47"/>
  <c r="E73" i="47"/>
  <c r="A62" i="47"/>
  <c r="B62" i="47"/>
  <c r="C62" i="47"/>
  <c r="D62" i="47"/>
  <c r="E62" i="47"/>
  <c r="A69" i="47"/>
  <c r="B69" i="47"/>
  <c r="C69" i="47"/>
  <c r="D69" i="47"/>
  <c r="E69" i="47"/>
  <c r="A41" i="47"/>
  <c r="B41" i="47"/>
  <c r="C41" i="47"/>
  <c r="D41" i="47"/>
  <c r="E41" i="47"/>
  <c r="A63" i="47"/>
  <c r="B63" i="47"/>
  <c r="C63" i="47"/>
  <c r="D63" i="47"/>
  <c r="E63" i="47"/>
  <c r="A26" i="47"/>
  <c r="B26" i="47"/>
  <c r="C26" i="47"/>
  <c r="D26" i="47"/>
  <c r="E26" i="47"/>
  <c r="A68" i="47"/>
  <c r="B68" i="47"/>
  <c r="C68" i="47"/>
  <c r="D68" i="47"/>
  <c r="E68" i="47"/>
  <c r="A80" i="47"/>
  <c r="B80" i="47"/>
  <c r="C80" i="47"/>
  <c r="D80" i="47"/>
  <c r="E80" i="47"/>
  <c r="A61" i="47"/>
  <c r="B61" i="47"/>
  <c r="C61" i="47"/>
  <c r="D61" i="47"/>
  <c r="E61" i="47"/>
  <c r="A74" i="47"/>
  <c r="B74" i="47"/>
  <c r="C74" i="47"/>
  <c r="D74" i="47"/>
  <c r="E74" i="47"/>
  <c r="B24" i="47"/>
  <c r="C24" i="47"/>
  <c r="D24" i="47"/>
  <c r="E24" i="47"/>
  <c r="A50" i="47"/>
  <c r="B50" i="47"/>
  <c r="C50" i="47"/>
  <c r="D50" i="47"/>
  <c r="E50" i="47"/>
  <c r="A86" i="47"/>
  <c r="B86" i="47"/>
  <c r="C86" i="47"/>
  <c r="D86" i="47"/>
  <c r="E86" i="47"/>
  <c r="A34" i="47" l="1"/>
  <c r="B34" i="47"/>
  <c r="C34" i="47"/>
  <c r="D34" i="47"/>
  <c r="E34" i="47"/>
  <c r="A40" i="47"/>
  <c r="B40" i="47"/>
  <c r="C40" i="47"/>
  <c r="D40" i="47"/>
  <c r="E40" i="47"/>
  <c r="A42" i="47"/>
  <c r="B42" i="47"/>
  <c r="C42" i="47"/>
  <c r="D42" i="47"/>
  <c r="E42" i="47"/>
  <c r="A38" i="47"/>
  <c r="B38" i="47"/>
  <c r="C38" i="47"/>
  <c r="D38" i="47"/>
  <c r="E38" i="47"/>
  <c r="A39" i="47"/>
  <c r="B39" i="47"/>
  <c r="C39" i="47"/>
  <c r="D39" i="47"/>
  <c r="E39" i="47"/>
  <c r="A37" i="47"/>
  <c r="B37" i="47"/>
  <c r="C37" i="47"/>
  <c r="D37" i="47"/>
  <c r="E37" i="47"/>
  <c r="A78" i="47"/>
  <c r="B78" i="47"/>
  <c r="C78" i="47"/>
  <c r="D78" i="47"/>
  <c r="E78" i="47"/>
  <c r="A89" i="47"/>
  <c r="B89" i="47"/>
  <c r="C89" i="47"/>
  <c r="D89" i="47"/>
  <c r="E89" i="47"/>
  <c r="A30" i="47"/>
  <c r="B30" i="47"/>
  <c r="C30" i="47"/>
  <c r="D30" i="47"/>
  <c r="E30" i="47"/>
  <c r="A65" i="47"/>
  <c r="B65" i="47"/>
  <c r="C65" i="47"/>
  <c r="D65" i="47"/>
  <c r="E65" i="47"/>
  <c r="A43" i="47"/>
  <c r="B43" i="47"/>
  <c r="C43" i="47"/>
  <c r="D43" i="47"/>
  <c r="E43" i="47"/>
  <c r="A32" i="47"/>
  <c r="B32" i="47"/>
  <c r="C32" i="47"/>
  <c r="D32" i="47"/>
  <c r="E32" i="47"/>
  <c r="A67" i="47"/>
  <c r="B67" i="47"/>
  <c r="C67" i="47"/>
  <c r="D67" i="47"/>
  <c r="E67" i="47"/>
  <c r="A76" i="47"/>
  <c r="B76" i="47"/>
  <c r="C76" i="47"/>
  <c r="D76" i="47"/>
  <c r="E76" i="47"/>
  <c r="A33" i="47"/>
  <c r="B33" i="47"/>
  <c r="C33" i="47"/>
  <c r="D33" i="47"/>
  <c r="E33" i="47"/>
  <c r="A31" i="47"/>
  <c r="B31" i="47"/>
  <c r="C31" i="47"/>
  <c r="D31" i="47"/>
  <c r="E31" i="47"/>
  <c r="A87" i="47"/>
  <c r="B87" i="47"/>
  <c r="C87" i="47"/>
  <c r="D87" i="47"/>
  <c r="E87" i="47"/>
  <c r="A36" i="47"/>
  <c r="B36" i="47"/>
  <c r="C36" i="47"/>
  <c r="D36" i="47"/>
  <c r="E36" i="47"/>
  <c r="A77" i="47"/>
  <c r="B77" i="47"/>
  <c r="C77" i="47"/>
  <c r="D77" i="47"/>
  <c r="E77" i="47"/>
  <c r="A27" i="47"/>
  <c r="B27" i="47"/>
  <c r="C27" i="47"/>
  <c r="D27" i="47"/>
  <c r="E27" i="47"/>
  <c r="A70" i="47"/>
  <c r="B70" i="47"/>
  <c r="C70" i="47"/>
  <c r="D70" i="47"/>
  <c r="E70" i="47"/>
  <c r="A84" i="47"/>
  <c r="B84" i="47"/>
  <c r="C84" i="47"/>
  <c r="D84" i="47"/>
  <c r="E84" i="47"/>
  <c r="A72" i="47"/>
  <c r="B72" i="47"/>
  <c r="C72" i="47"/>
  <c r="D72" i="47"/>
  <c r="E72" i="47"/>
  <c r="A44" i="47"/>
  <c r="B44" i="47"/>
  <c r="C44" i="47"/>
  <c r="D44" i="47"/>
  <c r="E44" i="47"/>
  <c r="A81" i="47"/>
  <c r="B81" i="47"/>
  <c r="C81" i="47"/>
  <c r="D81" i="47"/>
  <c r="E81" i="47"/>
  <c r="A29" i="47"/>
  <c r="B29" i="47"/>
  <c r="C29" i="47"/>
  <c r="D29" i="47"/>
  <c r="E29" i="47"/>
  <c r="A79" i="47"/>
  <c r="B79" i="47"/>
  <c r="C79" i="47"/>
  <c r="D79" i="47"/>
  <c r="E79" i="47"/>
  <c r="A71" i="47"/>
  <c r="B71" i="47"/>
  <c r="C71" i="47"/>
  <c r="D71" i="47"/>
  <c r="E71" i="47"/>
  <c r="E66" i="47"/>
  <c r="D66" i="47"/>
  <c r="C66" i="47"/>
  <c r="B66" i="47"/>
  <c r="A4"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92" authorId="0" shapeId="0" xr:uid="{A5D42636-EA8E-4DE3-8F70-1C997B79B7C3}">
      <text>
        <r>
          <rPr>
            <sz val="9"/>
            <color indexed="81"/>
            <rFont val="Segoe UI"/>
            <family val="2"/>
          </rPr>
          <t xml:space="preserve">Optional - für Produkte außerhalb des abgebildeten Warenkorbs
</t>
        </r>
      </text>
    </comment>
  </commentList>
</comments>
</file>

<file path=xl/sharedStrings.xml><?xml version="1.0" encoding="utf-8"?>
<sst xmlns="http://schemas.openxmlformats.org/spreadsheetml/2006/main" count="2088" uniqueCount="1036">
  <si>
    <t>BEDARFSERHEBUNG</t>
  </si>
  <si>
    <t>Hygienepapier für Bundeskunden</t>
  </si>
  <si>
    <t>Erklärungsblatt</t>
  </si>
  <si>
    <t xml:space="preserve">Art der Ausschreibung: </t>
  </si>
  <si>
    <t>Folgeausschreibung</t>
  </si>
  <si>
    <t>Aktuelle Geschäftszahl:</t>
  </si>
  <si>
    <t>Neue Geschäftszahl:</t>
  </si>
  <si>
    <t>4805.04479</t>
  </si>
  <si>
    <t>Aktueller Auftragnehmer:</t>
  </si>
  <si>
    <t>SIGRON Handels- und Schulungs- GmbH</t>
  </si>
  <si>
    <t>Rückmeldefrist:</t>
  </si>
  <si>
    <t>A) Kontakt</t>
  </si>
  <si>
    <t>Ihre Dienststelle</t>
  </si>
  <si>
    <t>Dienststelle</t>
  </si>
  <si>
    <t>PLZ und Ort</t>
  </si>
  <si>
    <t>Ihre Kontaktdaten</t>
  </si>
  <si>
    <t>Vor- und Nachname</t>
  </si>
  <si>
    <t>Telefonnummer</t>
  </si>
  <si>
    <t>E-Mail-Adresse</t>
  </si>
  <si>
    <t>B) Hinweise zur Bedarfserhebung</t>
  </si>
  <si>
    <t>C) Ansprechpartner in der BBG</t>
  </si>
  <si>
    <t>Sollten Sie inhaltliche Fragen haben oder Hilfe benötigen, wenden Sie sich gerne an</t>
  </si>
  <si>
    <t>Name</t>
  </si>
  <si>
    <t>Robert Hirschegger</t>
  </si>
  <si>
    <t>robert.hirschegger@bbg.gv.at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</si>
  <si>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</si>
  <si>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</si>
  <si>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Ihre Bedarfsmeldung ist verbindlich/unverbindlich:</t>
  </si>
  <si>
    <t>Bitte auswählen!</t>
  </si>
  <si>
    <t>Ansprechperson</t>
  </si>
  <si>
    <t>Angabe der Bedarfe</t>
  </si>
  <si>
    <t>Falls zutreffend, bitte die jeweiligen notwendigen blauen Felder ausfüllen.</t>
  </si>
  <si>
    <t>4805.05452</t>
  </si>
  <si>
    <t>BBG GZ 4805.05452</t>
  </si>
  <si>
    <t>Wir bestätigen hiermit gleichbleibende Bedarfe wie im Jahr 2025 abgerufen.</t>
  </si>
  <si>
    <t>Wir möchten zur Prüfung die Jahresabrufe 2025 genannt bekommen!</t>
  </si>
  <si>
    <t>Verpackungseinheit</t>
  </si>
  <si>
    <t>Hier bitte BBG-Partnernummer anführen!</t>
  </si>
  <si>
    <t>Strasse</t>
  </si>
  <si>
    <t>Automatisch errechneter Jahresbedarf</t>
  </si>
  <si>
    <r>
      <t xml:space="preserve">
Sehr geehrte Damen und Herren!
Die BBG beabsichtigt in den nächsten Monaten eine bundesweite Ausschreibung zur Beschaffung von Hygienepapier und den dazugehörigen Spendern durchzuführen.
Bei diesem Ausschreibungsvorhaben handelt es sich um eine Folgeausschreibung zur derzeit bestehenden Rahmenvereinbarung mit dem Unternehmen SIGRON Handels- und Schulungs- GmbH mit der BBG GZ 4805.04479.001. 
Wir bitten Sie deshalb höflich, sich kurz mit dieser Bedarfserhebung auseinander zu setzen und uns Ihre Bedarfe zu melden.
Der Reiter "Bedarfserhebung" spiegelt das derzeitige Sortiment wieder. 
Sie können folgende Bedarfe melden:
- neue </t>
    </r>
    <r>
      <rPr>
        <b/>
        <sz val="10"/>
        <color rgb="FF000000"/>
        <rFont val="Calibri"/>
        <family val="2"/>
      </rPr>
      <t>Bedarfe Hygienepapier</t>
    </r>
    <r>
      <rPr>
        <sz val="10"/>
        <color rgb="FF000000"/>
        <rFont val="Calibri"/>
        <family val="2"/>
      </rPr>
      <t xml:space="preserve"> in den angeführten Verpackungseinheiten
- neue </t>
    </r>
    <r>
      <rPr>
        <b/>
        <sz val="10"/>
        <color rgb="FF000000"/>
        <rFont val="Calibri"/>
        <family val="2"/>
      </rPr>
      <t>Bedarfe Spender</t>
    </r>
    <r>
      <rPr>
        <sz val="10"/>
        <color rgb="FF000000"/>
        <rFont val="Calibri"/>
        <family val="2"/>
      </rPr>
      <t xml:space="preserve"> in Stück,</t>
    </r>
    <r>
      <rPr>
        <b/>
        <sz val="10"/>
        <color rgb="FF000000"/>
        <rFont val="Calibri"/>
        <family val="2"/>
      </rPr>
      <t xml:space="preserve"> oder
</t>
    </r>
    <r>
      <rPr>
        <sz val="10"/>
        <color rgb="FF000000"/>
        <rFont val="Calibri"/>
        <family val="2"/>
      </rPr>
      <t xml:space="preserve">- </t>
    </r>
    <r>
      <rPr>
        <b/>
        <sz val="10"/>
        <color rgb="FF000000"/>
        <rFont val="Calibri"/>
        <family val="2"/>
      </rPr>
      <t>Bestätigung des Jahresbedarfs 2025</t>
    </r>
    <r>
      <rPr>
        <sz val="10"/>
        <color rgb="FF000000"/>
        <rFont val="Calibri"/>
        <family val="2"/>
      </rPr>
      <t xml:space="preserve">, welcher als Basis für die Jahresabrufe der neuen  Rahmenvereinbarung herangezogen wird.
</t>
    </r>
    <r>
      <rPr>
        <i/>
        <sz val="10"/>
        <color rgb="FF000000"/>
        <rFont val="Calibri"/>
        <family val="2"/>
      </rPr>
      <t>ACHTUNG: Der Beschaffungswert der gemeldeten Bedarfe errechnet sich anhand Ihrer Stückzahlen, automatisch als Jahreswert, im Reiter "Bedarfserhebung"!</t>
    </r>
    <r>
      <rPr>
        <sz val="10"/>
        <color rgb="FF000000"/>
        <rFont val="Calibri"/>
        <family val="2"/>
      </rPr>
      <t xml:space="preserve">
- </t>
    </r>
    <r>
      <rPr>
        <b/>
        <sz val="10"/>
        <color rgb="FF000000"/>
        <rFont val="Calibri"/>
        <family val="2"/>
      </rPr>
      <t xml:space="preserve">Bestätigung ob der Bedarf verbindlich oder unverbindlich ist
</t>
    </r>
    <r>
      <rPr>
        <sz val="10"/>
        <color rgb="FF000000"/>
        <rFont val="Calibri"/>
        <family val="2"/>
      </rPr>
      <t xml:space="preserve">- weitere Anmerkungen zu Ihrer Bedarfsmeldung
</t>
    </r>
  </si>
  <si>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</si>
  <si>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</si>
  <si>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</si>
  <si>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</si>
  <si>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</si>
  <si>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</si>
  <si>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</si>
  <si>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</si>
  <si>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</si>
  <si>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</si>
  <si>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</si>
  <si>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</si>
  <si>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</si>
  <si>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</si>
  <si>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</si>
  <si>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</si>
  <si>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</si>
  <si>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</si>
  <si>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</si>
  <si>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</si>
  <si>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</si>
  <si>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</si>
  <si>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Felder mit Berechnung</t>
  </si>
  <si>
    <t xml:space="preserve"> +43 1 245 70 - 372</t>
  </si>
  <si>
    <t>Partnernummer</t>
  </si>
  <si>
    <t>Verbindlichkeit</t>
  </si>
  <si>
    <t>Straße</t>
  </si>
  <si>
    <t>Artikelnummer</t>
  </si>
  <si>
    <t>Artikelbezeichnung</t>
  </si>
  <si>
    <t>SCA110782</t>
  </si>
  <si>
    <t>Artikelname</t>
  </si>
  <si>
    <t>Artikelbeschreibung</t>
  </si>
  <si>
    <t>Herstellernummer</t>
  </si>
  <si>
    <t>Hersteller</t>
  </si>
  <si>
    <t>Bestelleinheit</t>
  </si>
  <si>
    <t>Verpackungsmenge</t>
  </si>
  <si>
    <t>Inhaltseinheit</t>
  </si>
  <si>
    <t>Preismenge</t>
  </si>
  <si>
    <t>Währung_1</t>
  </si>
  <si>
    <t>Preis1_1</t>
  </si>
  <si>
    <t>Y114810304700</t>
  </si>
  <si>
    <t>HAGLEITNER: NAPKIN 40 C3 1/4 navy 1000 10 x 100 Stück/Karton</t>
  </si>
  <si>
    <t xml:space="preserve">Servietten 3-lagig, 40 x 40 cm, 1/4 Falzung, 1000 Stück/Karton, Serviettenfarbe: navy
</t>
  </si>
  <si>
    <t>481030470000</t>
  </si>
  <si>
    <t>Hagleitner Hygiene</t>
  </si>
  <si>
    <t>CT</t>
  </si>
  <si>
    <t>C62</t>
  </si>
  <si>
    <t>EUR</t>
  </si>
  <si>
    <t>Y114810304600</t>
  </si>
  <si>
    <t>HAGLEITNER: NAPKIN 33 C3 1/4 kiwi 1600 20 x 80 Sück/Karton</t>
  </si>
  <si>
    <t xml:space="preserve">Die dreilagigen Hagleitner Servietten in der Farbe Kiwi, im Format 33 x33 cm,  sind aus 
hochwertigem Zellstoff, weich und saugfähig. Ihr Allrounder für Frühstück, Kaffee und dem gedeckten 
Tisch. 
</t>
  </si>
  <si>
    <t>481030460000</t>
  </si>
  <si>
    <t>Y114810203700</t>
  </si>
  <si>
    <t>HAGLEITNER: NAPKIN 33 W1 1/4 4000 10 x 400 Stück /Karton</t>
  </si>
  <si>
    <t xml:space="preserve">Diese einlagigen weißen Hagleitner Standard Servietten im Format 33 x 33 cm, qualitativ 
hochwertige Zellstoffservietten; weich und saugfähig. Der klassische Allrounder -  ideal zum Frühstück, 
zum Kaffee und für den gedeckten Tisch.  
</t>
  </si>
  <si>
    <t>481020370000</t>
  </si>
  <si>
    <t>Y114810203600</t>
  </si>
  <si>
    <t>HAGLEITNER: NAPKIN 33 W2 1/8 2000 40 x 50 Stück /KartonBuchfalz</t>
  </si>
  <si>
    <t xml:space="preserve">Diese zweilagigen weißen Hagleitner Standard Servietten im Format 33 x 33 cm, qualitativ 
hochwertige Zellstoffservietten; weich und saugfähig. Der klassische Allrounder -  ideal zum 
Frühstück, zum Kaffee und für den gedeckten Tisch.  
</t>
  </si>
  <si>
    <t>481020360000</t>
  </si>
  <si>
    <t>Y114810203500</t>
  </si>
  <si>
    <t>HAGLEITNER: NAPKIN 40 W3 1/8 1000 10 x 100 Stück /KartonBuchfalz</t>
  </si>
  <si>
    <t xml:space="preserve">Diese dreilagigen weißen Hagleitner Standard Servietten im Format 40 x 40 cm, qualitativ 
hochwertige Zellstoffservietten; weich und saugfähig. Der klassische Allrounder -  ideal zum 
Frühstück, zum Kaffee und für den gedeckten Tisch.  
</t>
  </si>
  <si>
    <t>481020350000</t>
  </si>
  <si>
    <t>Y114810203400</t>
  </si>
  <si>
    <t>HAGLEITNER: NAPKIN 40 W3 1/4 1000 10 x 100 Stück /Karton</t>
  </si>
  <si>
    <t>481020340000</t>
  </si>
  <si>
    <t>Y114810203300</t>
  </si>
  <si>
    <t>HAGLEITNER: NAPKIN 40 W2 1/4 2000 20 x 100 Stück /Karton</t>
  </si>
  <si>
    <t xml:space="preserve">Diese zweilagigen weißen Hagleitner Standard Servietten im Format 40 x 40 cm, qualitativ 
hochwertige Zellstoffservietten; weich und saugfähig. Der klassische Allrounder -  ideal zum 
Frühstück, zum Kaffee und für den gedeckten Tisch.  
</t>
  </si>
  <si>
    <t>481020330000</t>
  </si>
  <si>
    <t>Y114810203200</t>
  </si>
  <si>
    <t>HAGLEITNER: NAPKIN 33 W2 1/4 2000 20 x 100 Stück /Karton</t>
  </si>
  <si>
    <t>Diese zweilagigen weißen Hagleitner Standard Servietten im Format 33 x 33 cm, qualitativ hochwertige Zellstoffservietten; weich und saugfähig. Der klassische Allrounder -  ideal zum Frühstück, zum Kaffee und für den gedeckten Tisch.</t>
  </si>
  <si>
    <t>481020320000</t>
  </si>
  <si>
    <t>Y114810305800</t>
  </si>
  <si>
    <t>HAGLEITNER: NAPKIN 33 C3 1/4 green 1600 20 x 80 Stück/Karton</t>
  </si>
  <si>
    <t xml:space="preserve">Servietten 3-lagig, 33 x 33 cm, 1/4 Falzung, 1600 Stück/Karton, Serviettenfarbe: green
</t>
  </si>
  <si>
    <t>481030580000</t>
  </si>
  <si>
    <t>Y114810305500</t>
  </si>
  <si>
    <t>HAGLEITNER: NAPKIN 40 C3 1/4 coffee 1000 10 x 100 Stück/Karton</t>
  </si>
  <si>
    <t xml:space="preserve">Die dreilagigen Hagleitner Servietten in der Farbe Coffee, im Format 40 x 40 cm, sind aus 
hochwertigem Zellstoff; weich und saugfähig. Ihr Allrounder für Frühstück, Kaffee und dem gedeckten 
Tisch. 
</t>
  </si>
  <si>
    <t>481030550000</t>
  </si>
  <si>
    <t>Y114810305400</t>
  </si>
  <si>
    <t>HAGLEITNER: NAPKIN 40 C3 1/4 bordeaux 1000 10 x 100 Stück/Karton</t>
  </si>
  <si>
    <t xml:space="preserve">Servietten 3-lagig, 40 x 40 cm, 1/4 Falzung, 1000 Stück/Karton, Serviettenfarbe: bordeaux
</t>
  </si>
  <si>
    <t>481030540000</t>
  </si>
  <si>
    <t>Y114810305200</t>
  </si>
  <si>
    <t>HAGLEITNER: NAPKIN 40 C3 1/4 cream 1000 10 x 100 Stück/Karton</t>
  </si>
  <si>
    <t xml:space="preserve">Die dreilagigen Hagleitner Servietten in der Farbe Cream, im Format 40 x 40 cm, sind aus 
hochwertigem Zellstoff; weich und saugfähig. Ihr Allrounder für Frühstück, Kaffee und dem gedeckten 
Tisch. 
</t>
  </si>
  <si>
    <t>481030520000</t>
  </si>
  <si>
    <t>Y114810305100</t>
  </si>
  <si>
    <t>HAGLEITNER: NAPKIN 40 C3 1/4 kiwi 1000 10 x 100 Stück/Karton</t>
  </si>
  <si>
    <t xml:space="preserve">Servietten 3-lagig, 40 x 40 cm, 1/4 Falzung, 12x100 Stück/Karton, Serviettenfarbe: kiwi
</t>
  </si>
  <si>
    <t>481030510000</t>
  </si>
  <si>
    <t>Y114810305000</t>
  </si>
  <si>
    <t>HAGLEITNER: NAPKIN 33 C3 1/4 cream 1600 20 x 80 Stück/Karton</t>
  </si>
  <si>
    <t xml:space="preserve">Servietten 3-lagig, 33 x 33 cm, 1/4 Falzung, 1600 Stück/Karton, Serviettenfarbe: cream
</t>
  </si>
  <si>
    <t>481030500000</t>
  </si>
  <si>
    <t>Y114810304900</t>
  </si>
  <si>
    <t>HAGLEITNER: NAPKIN 33 C3 1/4 coffee 1600 20 x 80 Stück/Karton</t>
  </si>
  <si>
    <t xml:space="preserve">Die dreilagigen Hagleitner Servietten in der Farbe Coffee, im Format 33 x 33 cm, sind aus 
hochwertigem Zellstoff; weich und saugfähig. Ihr Allrounder für Frühstück, Kaffee und dem gedeckten 
Tisch. 
</t>
  </si>
  <si>
    <t>481030490000</t>
  </si>
  <si>
    <t>Y114810304800</t>
  </si>
  <si>
    <t>HAGLEITNER: NAPKIN 33 C3 1/4 bordeaux 1600 20 x 80 Stück/Karton</t>
  </si>
  <si>
    <t xml:space="preserve">Die dreilagigen Hagleitner Servietten in der Farbe Bordeaux, im Format 33 x 33 cm, sind aus 
hochwertigem Zellstoff; weich und saugfähig. Ihr Allrounder für Frühstück, Kaffee und dem gedeckten 
Tisch. 
</t>
  </si>
  <si>
    <t>481030480000</t>
  </si>
  <si>
    <t>Y114810401000</t>
  </si>
  <si>
    <t>HAGLEITNER: AIRLAID 40 1/4 greige 60</t>
  </si>
  <si>
    <t xml:space="preserve">Airlaid Servietten, 40 x 40 cm, 1/4 Falzung, Serviettenfarbe: 
greige
</t>
  </si>
  <si>
    <t>481040100000</t>
  </si>
  <si>
    <t>PK</t>
  </si>
  <si>
    <t>Y114810400900</t>
  </si>
  <si>
    <t>HAGLEITNER: AIRLAID 40 1/4 plum 60</t>
  </si>
  <si>
    <t xml:space="preserve">Airlaid Servietten, 40 x 40 cm, 1/4 Falzung, Serviettenfarbe: 
plum
</t>
  </si>
  <si>
    <t>481040090000</t>
  </si>
  <si>
    <t>Y114810400800</t>
  </si>
  <si>
    <t>HAGLEITNER: AIRLAID 40 1/4 bordeaux 60</t>
  </si>
  <si>
    <t xml:space="preserve">Airlaid Servietten, 40 x 40 cm, 1/4 Falzung, Serviettenfarbe: 
bordeaux
</t>
  </si>
  <si>
    <t>481040080000</t>
  </si>
  <si>
    <t>Y114810400700</t>
  </si>
  <si>
    <t>HAGLEITNER: AIRLAID 40 1/4 champagne 60</t>
  </si>
  <si>
    <t xml:space="preserve">Airlaid Servietten, 40 x 40 cm, 1/4 Falzung, Serviettenfarbe: 
champagne
</t>
  </si>
  <si>
    <t>481040070000</t>
  </si>
  <si>
    <t>Y114810400600</t>
  </si>
  <si>
    <t>HAGLEITNER: AIRLAID 40 1/4 white 60</t>
  </si>
  <si>
    <t xml:space="preserve">Airlaid Servietten, 40 x 40 cm, 1/4 Falzung, Serviettenfarbe: 
white
</t>
  </si>
  <si>
    <t>481040060000</t>
  </si>
  <si>
    <t>Y114810306100</t>
  </si>
  <si>
    <t>HAGLEITNER: NAPKIN 40 C3 1/4 sun 1000 10 x 100 Stück/Karton</t>
  </si>
  <si>
    <t xml:space="preserve">Die dreilagigen Hagleitner Servietten in der Farbe Sun, im Format 40 x 40 cm, sind aus 
hochwertigem Zellstoff; weich und saugfähig. Ihr Allrounder für Frühstück, Kaffee und dem gedeckten 
Tisch. 
</t>
  </si>
  <si>
    <t>481030610000</t>
  </si>
  <si>
    <t>Y114810306000</t>
  </si>
  <si>
    <t>HAGLEITNER: NAPKIN 33 C3 1/4 sun 1600 20 x 80 Stück/Karton</t>
  </si>
  <si>
    <t xml:space="preserve">Die dreilagigen Hagleitner Servietten in der Farbe Sun, im Format 33 x 33 cm, sind aus 
hochwertigem Zellstoff; weich und saugfähig. Ihr Allrounder für Frühstück, Kaffee und dem gedeckten 
Tisch. 
</t>
  </si>
  <si>
    <t>481030600000</t>
  </si>
  <si>
    <t>Y114810305900</t>
  </si>
  <si>
    <t>HAGLEITNER: NAPKIN 40 C3 1/4 green 1000 10 x 100 Stück/Karton</t>
  </si>
  <si>
    <t xml:space="preserve">Die dreilagigen Hagleitner Servietten in der Farbe Green, im Format 40 x 40 cm, sind aus 
hochwertigem Zellstoff; weich und saugfähig. Ihr Allrounder für Frühstück, Kaffee und dem gedeckten 
Tisch. 
</t>
  </si>
  <si>
    <t>481030590000</t>
  </si>
  <si>
    <t>Y114900400400</t>
  </si>
  <si>
    <t>HAGLEITNER: Europalette</t>
  </si>
  <si>
    <t xml:space="preserve">Europalette
</t>
  </si>
  <si>
    <t>490040040000</t>
  </si>
  <si>
    <t>Y114900204400</t>
  </si>
  <si>
    <t>HAGLEITNER: Abtragen pro Palette</t>
  </si>
  <si>
    <t xml:space="preserve">UNTER ABTRAGEN EINER PALETTE WIRD DAS ABSCHLICHTEN DER KARTONS EINER PALETTE MIT EINEM 
ZEITAUFWAND FÜR DEN JEWEILIGEN LOGISTIKER/LIEFERANTEN VON MAXIMAL 20 MINUTEN VERSTANDEN. DIES UMFASST 
DAS ABSCHLICHTEN ALLER WAREN EINER PALETTE WEITER ALS BIS ZUR ERSTEN VERSPERRBAREN TÜRE BIS ZU 
EINEM LAGER (NICHT MEHRERE LAGER ODER VERTRAGEN IN DER GESAMTEN DIENSTSTELLE) ODER DAS 
ABSCHLICHTEN UND DAS GEMEINSAME VERTRAGEN ALLER WAREN EINER PALETTE BIS ZUR ERSTEN VERSPERRBAREN TÜRE, 
WENN DIESE NUR ÜBER STUFEN ODER NICHT GEEIGNETE AUFZÜGE ERREICHBAR IST.  FÜR DAS ABTRAGEN 
EINER PALETTE WERDEN € 14,00 EXKL. UST IN RECHNUNG GESTELLT. DIESER PREIS WIRD AUF DER JEWEILIGEN 
RECHNUNG SEPARAT AUSGEWIESEN (LT. RAHMENVEREINBARUNG GZ 4805.03467). 
</t>
  </si>
  <si>
    <t>490020440000</t>
  </si>
  <si>
    <t>Y114900204200</t>
  </si>
  <si>
    <t>HAGLEITNER: energyBOX Pfand</t>
  </si>
  <si>
    <t xml:space="preserve">Pfand 
</t>
  </si>
  <si>
    <t>490020420000</t>
  </si>
  <si>
    <t>Y114900200700</t>
  </si>
  <si>
    <t>HAGLEITNER: Gerätemontage</t>
  </si>
  <si>
    <t xml:space="preserve">Bei ausgewählter Montage wird eine einmalige Anfahrtspauschale in Höhe von € 32,50 berechnet.
</t>
  </si>
  <si>
    <t>490020070000</t>
  </si>
  <si>
    <t>Y114810401100</t>
  </si>
  <si>
    <t>HAGLEITNER: AIRLAID 40 1/4 kiwi 60</t>
  </si>
  <si>
    <t xml:space="preserve">Airlaid Servietten, 40 x 40 cm, 1/4 Falzung, Serviettenfarbe: 
kiwi
</t>
  </si>
  <si>
    <t>481040110000</t>
  </si>
  <si>
    <t>Y114110901600</t>
  </si>
  <si>
    <t>HAGLEITNER: multiROLL handTUCH X3.2  for hybrid &amp; analog only</t>
  </si>
  <si>
    <t xml:space="preserve">Premiumqualität trifft Handtuchpapier. Besonders weiches Papierhandtuch für XIBU TOWEL 
analog/hybrid Spender. Hochweiße Premium-Qualität, 3- lagig,verleimt, nassreißfest mit Mikroprägung und 
Qualitätssiegel. Ideal für gehobene Ansprüche.
</t>
  </si>
  <si>
    <t>411090160000</t>
  </si>
  <si>
    <t>Y114110901100</t>
  </si>
  <si>
    <t>HAGLEITNER: multiROLL handTUCH X1 5R</t>
  </si>
  <si>
    <t xml:space="preserve">1-lagiges Handtuchpapier für XIBU TOWEL hybrid/analog, XIBU sense/touchTOWEL und XIBU inoxTOWEL 
Spender. 5 Rollen/Karton. Mikroprägung mit Papierqualitätssiegel. Ideal für alle Anwendungen. 
Ausgezeichnet mit dem EU Ecolabel.
</t>
  </si>
  <si>
    <t>411090110000</t>
  </si>
  <si>
    <t>Y114110900900</t>
  </si>
  <si>
    <t>HAGLEITNER: multiROLL handTUCH X2 5R</t>
  </si>
  <si>
    <t xml:space="preserve">2-lagiges Handtuchpapier für XIBU TOWEL hybrid/analog, XIBU sense/touchTOWEL und XIBU inoxTOWEL 
Spender. Reinweiße Qualität, verleimt, besonders nassreißfest. 5 Rollen/Karton. Mikroprägung 
mit Papierqualitätssiegel. Ideal für alle Anwendungen.
</t>
  </si>
  <si>
    <t>411090090000</t>
  </si>
  <si>
    <t>Y114110801500</t>
  </si>
  <si>
    <t>HAGLEITNER: multiROLL toilettPAPIER B2 32R</t>
  </si>
  <si>
    <t xml:space="preserve">2-lagiges Toilettenpapier aus 100 % Recyclingpapier. Reinweiß, färbig (blau) verleimt, 850 Blatt 
per Rolle, 32 Rollen im Karton. Mikroprägung mit Qualitätssiegel. Ausgezeichnet mit dem EU 
Ecolabel.
</t>
  </si>
  <si>
    <t>411080150000</t>
  </si>
  <si>
    <t>Y114110801400</t>
  </si>
  <si>
    <t>HAGLEITNER: multiROLL toilettPAPIER Z4 32R</t>
  </si>
  <si>
    <t xml:space="preserve">4-lagiges Toilettenpapier aus 100 % Zellstoff für gehobene Ansprüche. Hochweiß, farblos verleimt, 
besonders weich, 425 Blatt per Rolle, 32 Rollen im Karton, Mikroprägung mit 
Papierqualitätssiegel. Ausgezeichnet mit dem EU Ecolabel.
</t>
  </si>
  <si>
    <t>411080140000</t>
  </si>
  <si>
    <t>Y114110801300</t>
  </si>
  <si>
    <t>HAGLEITNER: multiROLL toilettPAPIER V3 32R</t>
  </si>
  <si>
    <t xml:space="preserve">3-lagiges Toilettenpapier aus 100 % Zellstoff für gehobene Ansprüche. Hochweiß, farblos verleimt, 
besonders weich, 560 Blatt per Rolle, 32 Rollen im Karton, Mikroprägung mit 
Papierqualitätssiegel. Ausgezeichnet mit dem EU Ecolabel.
</t>
  </si>
  <si>
    <t>411080130000</t>
  </si>
  <si>
    <t>Y114110800900</t>
  </si>
  <si>
    <t>HAGLEITNER: multiROLL toilettPAPIER W2 42R</t>
  </si>
  <si>
    <t xml:space="preserve">2-lagiges Toilettenpapier aus 100 % Recyclingpapier. Reinweiß, gerändelt, 950 Blatt per Rolle, 42 
Rollen im Karton, Spotprägung. Ausgezeichnet mit dem EU Ecolabel.
</t>
  </si>
  <si>
    <t>411080090000</t>
  </si>
  <si>
    <t>Y114110800100</t>
  </si>
  <si>
    <t>HAGLEITNER: hygieneAUFLAGEN 1000 St</t>
  </si>
  <si>
    <t xml:space="preserve">Weiches, umweltfreundliches und qualitativ hochwertiges Papier aus 100% Recyclingpapier als 
hygienische Auflage für die WC-Brille für perfekte Sicherheit und Hygiene auf der Toilette. Die 
hygieneAUFLAGEN werden automatisch beim Spülvorgang weggespült.
</t>
  </si>
  <si>
    <t>411080010000</t>
  </si>
  <si>
    <t>Y114111002300</t>
  </si>
  <si>
    <t>HAGLEITNER: Cartemani Z B1 3.000 Blatt</t>
  </si>
  <si>
    <t xml:space="preserve">Die 1-lagigen Falt-Papierhandtücher mit Z-Falzung sind für die Falthandtuchspender XIBU MULTIFOLD 
und LUNA multiFOLD sowie gängige Spenderformate geeignet. Die sehr saugfähigen und auf der 
Haut angenehmen Falthandtücher trocknen rasch und hygienisch die Hände. Diese 
Falthandtuch-Qualität trägt ein FSC®- Mix Zertifikat.
</t>
  </si>
  <si>
    <t>411100230000</t>
  </si>
  <si>
    <t>Y114111002200</t>
  </si>
  <si>
    <t>HAGLEITNER: Cartemani V N1 5.000 Blatt</t>
  </si>
  <si>
    <t xml:space="preserve">Die 1-lagigen Falt-Papierhandtücher mit V-Falzung sind für die Falthandtuchspender LUNA multiFOLD 
und XIBU MULTIFOLD sowie gängige Spenderformate geeignet. Die sehr saugfähigen und auf der 
Haut angenehmen Falthandtücher aus 100% Recyclingpapier trocknen rasch und hygienisch die Hände. 
Ausgezeichnet mit dem FSC® Recycled-Zertifikat
</t>
  </si>
  <si>
    <t>411100220000</t>
  </si>
  <si>
    <t>Y114111002000</t>
  </si>
  <si>
    <t>HAGLEITNER: Cartemani C H2 2.880 Blatt</t>
  </si>
  <si>
    <t xml:space="preserve">Die 2-lagigen Falt-Papierhandtücher mit C-Falzung sind für die Falthandtuchspender LUNA multiFOLD 
und XIBU MULTIFOLD sowie passende Spenderformate geeignet. Die sehr saugfähigen und auf der 
Haut angenehmen Falthandtücher sind aus 100% Zellulose und trocknen rasch und hygienisch die 
Hände. Ausgezeichnet mit dem FSC® Mix-Zertifikat.
</t>
  </si>
  <si>
    <t>411100200000</t>
  </si>
  <si>
    <t>Y114111001500</t>
  </si>
  <si>
    <t>HAGLEITNER: Cartemani V H3 2.880 Blatt</t>
  </si>
  <si>
    <t xml:space="preserve">Die 3-lagigen Falt-Papierhandtücher mit V-Falzung sind für die Falthandtuchspender LUNA multiFOLD 
und XIBU MULTIFOLD sowie passende Spenderformate geeignet. Die sehr saugfähigen und auf der 
Haut angenehmen Falthandtücher sind aus 100% Zellulose und trocknen rasch und hygienisch die 
Hände. Ausgezeichnet mit dem FSC® Mix-Zertifikat.
</t>
  </si>
  <si>
    <t>411100150000</t>
  </si>
  <si>
    <t>Y114111001100</t>
  </si>
  <si>
    <t>HAGLEITNER: Cartemani V H2 2.304 Blatt</t>
  </si>
  <si>
    <t xml:space="preserve">Die 2-lagigen Falt-Papierhandtücher mit V-Falzung sind für die Falthandtuchspender LUNA multiFOLD 
und XIBU MULTIFOLD sowie passende Spenderformate geeignet. Die sehr saugfähigen und auf der 
Haut angenehmen Falthandtücher sind aus 100% Zellulose und trocknen rasch und hygienisch die 
Hände. Ausgezeichnet mit dem FSC® Mix-Zertifikat.
</t>
  </si>
  <si>
    <t>411100110000</t>
  </si>
  <si>
    <t>Y114111000400</t>
  </si>
  <si>
    <t>HAGLEITNER: Cartemani Z W2 3.000 Blatt</t>
  </si>
  <si>
    <t xml:space="preserve">Die 2-lagigen Falt-Papierhandtücher mit Z-Falzung sind für die Falthandtuchspender LUNA multiFOLD 
und XIBU MULTIFOLD sowie passende Spenderformate geeignet. Die auf der Haut angenehmen 
Falthandtücher sind aus 100% Zellulose und trocknen rasch und hygienisch die Hände. Ausgezeichnet 
mit dem FSC® Mix-Zertifikat.
</t>
  </si>
  <si>
    <t>411100040000</t>
  </si>
  <si>
    <t>Y114110901800</t>
  </si>
  <si>
    <t>HAGLEITNER: multiROLL handTUCH X2.2 L 5R</t>
  </si>
  <si>
    <t xml:space="preserve">Nachfüllung für XIBU TOWEL analog/hybrid Spender. Hochweiße Qualität, 2-lagig,
 verleimt, nassreißfest mit Mikroprägung und Qualitätssiegel. 222 lfm pro Rolle. Ideal
 für alle Anwendungen.
</t>
  </si>
  <si>
    <t>411090180000</t>
  </si>
  <si>
    <t>Y114110901700</t>
  </si>
  <si>
    <t>HAGLEITNER: multiROLL handTUCH XB2.2 5R for hybrid &amp; analog only</t>
  </si>
  <si>
    <t xml:space="preserve">2-lagiges Handtuchpapier für XIBU TOWEL hybrid/analog 
Spender. Blau, verleimt, besonders nassreißfest. 5 Rollen/Karton. Mikroprägung mit 
Papierqualitätssiegel. Ideal für alle Anwendungen. Ausgezeichnet mit dem EU Ecolabel.
</t>
  </si>
  <si>
    <t>471090470000</t>
  </si>
  <si>
    <t>Y114111209200</t>
  </si>
  <si>
    <t>HAGLEITNER: energyBOX S</t>
  </si>
  <si>
    <t xml:space="preserve">Fertig konfigurierte Batterie-Einheit mit Energiecodierung für den XIBU TISSUEPAPER hybrid 
Toilettenpapierspender und dem innovativen Füllstandssensor LEVEL UNIT hybrid.
</t>
  </si>
  <si>
    <t>411120920000</t>
  </si>
  <si>
    <t>Y114111208700</t>
  </si>
  <si>
    <t>HAGLEITNER: rechargePOWER hybrid</t>
  </si>
  <si>
    <t xml:space="preserve">Kompakter wiederaufladbarer Li-ion Akku mit integrierter Kapazitätsanzeige.
</t>
  </si>
  <si>
    <t>411120870000</t>
  </si>
  <si>
    <t>Y114111208600</t>
  </si>
  <si>
    <t>HAGLEITNER: powerSTATION extension</t>
  </si>
  <si>
    <t xml:space="preserve">Ladestation Erweiterungsmodul mit zwei Steckplätzen für den Akku recharge- POWER hybrid. Für den 
Anschluss an die Hauptladestation powerSTATION. Mit LED Status- und Ladeanzeige. Bis zu drei 
Erweiterungsmodule können an die Hauptladestation angeschlossen werden.
</t>
  </si>
  <si>
    <t>411120860000</t>
  </si>
  <si>
    <t>Y114111208300</t>
  </si>
  <si>
    <t>HAGLEITNER: powerPACK ADAPTER hybrid</t>
  </si>
  <si>
    <t xml:space="preserve">Netzteiladapter für XIBU TOWEL hybrid sowie alle Flüssigspender hybrid. Mittels powerPACK (ex 
oder in) können die Spender direkt an das Stromnetz angeschlossen werden.
</t>
  </si>
  <si>
    <t>411120830000</t>
  </si>
  <si>
    <t>Y114111208100</t>
  </si>
  <si>
    <t>HAGLEITNER: energyBOX L</t>
  </si>
  <si>
    <t xml:space="preserve">Fertig konfigurierte Batterie-Einheit für XIBU TOWEL hybrid Spender. energyBOX L geeignet für 
XIBU TOWEL hybrid Spender. Mit praktischem Pfandsystem. Die energyBOX wird bei Hagleitner 
retourgenommen und umweltgerecht aufbereitet.
</t>
  </si>
  <si>
    <t>411120810000</t>
  </si>
  <si>
    <t>Y114111203100</t>
  </si>
  <si>
    <t>HAGLEITNER: powerPACK in 40 cm</t>
  </si>
  <si>
    <t xml:space="preserve">Unterputznetzteil für batterielosen Betrieb aller XIBU hybrid-, XIBU inox-, XIBU XL Spender. 
Kabellänge 40 cm. Die sensorgesteuerten Spender können mittels powerPACK direkt mit Strom vom Netz 
versorgt werden. Wird bei den inox Spendern eine AURA eingesetzt ist der Netzbetrieb zwingend 
notwendig.
</t>
  </si>
  <si>
    <t>411120310000</t>
  </si>
  <si>
    <t>Y114111202400</t>
  </si>
  <si>
    <t>HAGLEITNER: powerPACK ex 1,5 m</t>
  </si>
  <si>
    <t xml:space="preserve">Aufputznetzteil für batterielosen Betrieb aller XIBU hybrid-, XIBU inox-, XIBU XL Spender und 
integral 2GO. Kabellänge 150 cm. Die sensorgesteuerten Spender können mittels powerPACK direkt 
mit Strom vom Netz versorgt werden. Wird bei den inox Spendern eine AURA eingesetzt ist der 
Netzbetrieb zwingend notwendig.
</t>
  </si>
  <si>
    <t>411120240000</t>
  </si>
  <si>
    <t>Y114111101400</t>
  </si>
  <si>
    <t>HAGLEITNER: kosmetikTÜCHER soft</t>
  </si>
  <si>
    <t xml:space="preserve">Kosmetiktücher in 2-lagiger, weißer, flauschig-weicher Tissue Qualität. Ausgezeichnet mit dem 
FSC® Mix-Zertifikat.
</t>
  </si>
  <si>
    <t>411110140000</t>
  </si>
  <si>
    <t>Y114120202100</t>
  </si>
  <si>
    <t>HAGLEITNER: jumboTISSUE 2-lagig FSC 8R</t>
  </si>
  <si>
    <t xml:space="preserve">Toilettpapier, 100% Zellstoff, 287 Meter/Rolle, 2-lagig, nassreißfest. Blattgröße 96 mm x 300 mm. 
Ausgezeichnet mit dem FSC® Mix-Zertifikat.
</t>
  </si>
  <si>
    <t>412020210000</t>
  </si>
  <si>
    <t>SA</t>
  </si>
  <si>
    <t>Y114120201600</t>
  </si>
  <si>
    <t>HAGLEITNER: jumboTISSUE 2-lagig 8 R</t>
  </si>
  <si>
    <t xml:space="preserve">Toilettpapier, 100% Zellstoff, 257 Meter/Rolle, 2-lagig, nassreißfest. Blattgröße: 9,6 x 37 cm
</t>
  </si>
  <si>
    <t>412020160000</t>
  </si>
  <si>
    <t>Y114120201500</t>
  </si>
  <si>
    <t>HAGLEITNER: midiROLLE H2 6 R</t>
  </si>
  <si>
    <t xml:space="preserve">2-lagige Papierrolle in nassreißfester und hoch saugfähiger Zellstoffqualität mit 
Flächenprägung. 115 Meter/Rolle, 30 cm Blattlänge, 24,5 cm Breite. Jede Rolle einzeln in Folie verpackt. 
Ausgezeichnet mit dem FSC® Mix-Zertifikat.
</t>
  </si>
  <si>
    <t>412020150000</t>
  </si>
  <si>
    <t>Y114120201200</t>
  </si>
  <si>
    <t>HAGLEITNER: stillesÖRTCHEN COMFORT H3 72R</t>
  </si>
  <si>
    <t xml:space="preserve">3-lagiges Toilettenpapier aus 100% Zellstoff für gehobene Ansprüche. Hochweiß, saugstark, 
besonders weich. 250 Blatt/Rolle, Wellen-Strukturprägung. Ausgezeichnet mit dem EU-Ecolabel.
</t>
  </si>
  <si>
    <t>412020120000</t>
  </si>
  <si>
    <t>Y114120200900</t>
  </si>
  <si>
    <t>HAGLEITNER: miniROLLE H1 12R</t>
  </si>
  <si>
    <t xml:space="preserve">1-lagige Papierrolle in nassreißfester und hoch saugfähiger Zellstoffqualität. 120 Meter/Rolle, 
38 cm Blattlänge, 20 cm Breite. Ausgezeichnet mit dem EU-Ecolabel.
</t>
  </si>
  <si>
    <t>412020090000</t>
  </si>
  <si>
    <t>Y114120200500</t>
  </si>
  <si>
    <t>HAGLEITNER: stillesÖRTCHEN PREMIUM W4 72R</t>
  </si>
  <si>
    <t xml:space="preserve">4-lagiges Premium Toilettenpapier aus 100% Zellstoff für gehobene Ansprüche. Hochweiß, saugstark, 
besonders weich und flauschig. 150 Blatt/Rolle, Strukturprägung. Ausgezeichnet mit dem 
EU-Ecolabel.
</t>
  </si>
  <si>
    <t>412020050000</t>
  </si>
  <si>
    <t>Y114120200300</t>
  </si>
  <si>
    <t>HAGLEITNER: stillesÖRTCHEN STANDARD N2 64R</t>
  </si>
  <si>
    <t xml:space="preserve">2-lagiges Standard Toilettenpapier aus 100% Recyclingpapier. Weiß, saugstark, 250 Blatt/Rolle, 
Punktprägung. Ausgezeichnet mit dem EU-Ecolabel.
</t>
  </si>
  <si>
    <t>412020030000</t>
  </si>
  <si>
    <t>Y114111209350</t>
  </si>
  <si>
    <t>HAGLEITNER: SET powerSTATION</t>
  </si>
  <si>
    <t xml:space="preserve">Ladestation Hauptmodul mit zwei Steckplätzen für den Akku rechargePOWER hybrid. Mit LED Status- 
und Ladeanzeige inkl. Anschlussmöglichkeit von bis zu drei Erweiterungsmodulen. Dieses Set 
beeinhaltet auch das Netzteil powerPACK ex.
</t>
  </si>
  <si>
    <t>411120935000</t>
  </si>
  <si>
    <t>Y114120300900</t>
  </si>
  <si>
    <t>HAGLEITNER: abrollVORRICHTUNG COVER</t>
  </si>
  <si>
    <t xml:space="preserve">Universelle Abrollvorrichtung für Industrie- und Putzpapiere. Das Papier ist durch das Gehäuse 
spritzwassergeschützt.
</t>
  </si>
  <si>
    <t>412030090000</t>
  </si>
  <si>
    <t>Y114120300700</t>
  </si>
  <si>
    <t>HAGLEITNER: MIDI Spender</t>
  </si>
  <si>
    <t xml:space="preserve">Praktischer Papierrollenspender aus widerstandsfähigem, schlagfestem Kunststoff. Verschließbarer 
Deckel aus getöntem Plexiglas zur Füllstandskontrolle, spritzwassergeschützte Nachfüllung.
</t>
  </si>
  <si>
    <t>412030070000</t>
  </si>
  <si>
    <t>Y114120205000</t>
  </si>
  <si>
    <t>HAGLEITNER: stillesÖRTCHEN TOP W3 70 R</t>
  </si>
  <si>
    <t xml:space="preserve">3-lagiges Toilettenpapier aus 100% Recyclingpapier. Reinweiß, saugstark, angenehm weich, 200 
Blatt/Rolle, Blumen-Strukturprägung. Ausgezeichnet mit dem EU-Ecolabel. Mit praktischer 
Abrisskante an der Verpackung für eine einfache Entnahme der Rollen.
</t>
  </si>
  <si>
    <t>412020500000</t>
  </si>
  <si>
    <t>Y114120204600</t>
  </si>
  <si>
    <t>HAGLEITNER: miniROLLE N1 12 R</t>
  </si>
  <si>
    <t xml:space="preserve">1-lagige, hoch saugfähige und nassreißfeste Papierrolle aus 100% Recyclingpapier mit 
Flächenprägung. 100 Meter/Rolle, nicht perforiert, 18 cm Blattbreite.
</t>
  </si>
  <si>
    <t>412020460000</t>
  </si>
  <si>
    <t>Y114120204500</t>
  </si>
  <si>
    <t>HAGLEITNER: midiROLLE W2 6R</t>
  </si>
  <si>
    <t xml:space="preserve">2-lagige, hoch saugfähige und nassreißfeste Papierrolle aus 100% Recyclingpapier mit 
Flächenprägung. 150 Meter/Rolle, 30 cm Blattlänge, 20,5 cm breite. Ausgezeichnet mit dem EU-Ecolabel.
</t>
  </si>
  <si>
    <t>412020450000</t>
  </si>
  <si>
    <t>Y114120204400</t>
  </si>
  <si>
    <t>HAGLEITNER: midiROLLE N1 6 R</t>
  </si>
  <si>
    <t xml:space="preserve">1-lagige, hoch saugfähige und nassreißfeste Papierrolle aus 100% Recyclingpapier. 300 
Meter/Rolle, 30 cm Blattlänge, 17,8 cm Breite. Ausgezeichnet mit dem EU-Ecolabel.
</t>
  </si>
  <si>
    <t>412020440000</t>
  </si>
  <si>
    <t>Y114120203900</t>
  </si>
  <si>
    <t>HAGLEITNER: miniJUMBO 2-lagig 16R</t>
  </si>
  <si>
    <t xml:space="preserve">Toilettpapier, 100% Zellstoff, 161 Meter/Rolle, 2-lagig, nassreißfest. Blattgröße 96 mm x 300 mm. 
Ausgezeichnet mit dem FSC® Mix-Zertifikat.
</t>
  </si>
  <si>
    <t>412020390000</t>
  </si>
  <si>
    <t>Y114120203300</t>
  </si>
  <si>
    <t>HAGLEITNER: miniROLLE H2 12 Rollen</t>
  </si>
  <si>
    <t xml:space="preserve">2-lagige Papierrolle in nassreißfester und hoch saugfähiger Zellstoffqualität mit 
Flächenprägung. 49 Meter/Rolle, 30 cm Blattlänge, 22,5 cm Breite. Jede Rolle einzeln in Folie verpackt. 
Ausgezeichnet mit dem FSC® Mix-Zertifikat.
</t>
  </si>
  <si>
    <t>412020330000</t>
  </si>
  <si>
    <t>Y114120501700</t>
  </si>
  <si>
    <t>HAGLEITNER: putzPAPIER PREMIUM W2 2R</t>
  </si>
  <si>
    <t xml:space="preserve">Universell verwendbar als Wischtuch zur Reinigung und Desinfektion von kontaminierten Flächen, 
als Reinigungstuch in der KFZ Branche, zum aufwischen von Ölen, Fetten und Emulsionen. 2-lagig, 
100 % Zellulose, 405 Meter/Rolle, Rollengewicht ca. 5,5 kg/Rolle, Blattformat ca. 38 x 27 cm, 
27 cm Rollenbreite, 32,5 cm Rollendurchmesser. Ausgezeichnet mit dem FSC® Mix-Zertifikat.
</t>
  </si>
  <si>
    <t>412050170000</t>
  </si>
  <si>
    <t>Y114120500400</t>
  </si>
  <si>
    <t>HAGLEITNER: putzPAPIER KREPP R1 35 kg</t>
  </si>
  <si>
    <t xml:space="preserve">Putzpapierrolle zur Händevorreinigung bei stark öligen oder fettigen Verschmutzungen und zum 
Abwischen von Oberflächen. 1-lagig, 100 % Recyclingpapier, 1.354 Laufmeter, 35 kg/ Rolle, 
unperforiert, 48 cm Rollenbreite, 57 cm Rollendurchmesser.
</t>
  </si>
  <si>
    <t>412050040000</t>
  </si>
  <si>
    <t>Y114120500200</t>
  </si>
  <si>
    <t>HAGLEITNER: putzPAPIER TOP B3 2R</t>
  </si>
  <si>
    <t xml:space="preserve">Universell anwendbar als Wischtuch und zum schnellen Zwischenreinigen von Arbeitsplätzen. Papier 
ist für den Kontakt mit Lebensmittel geeignet. Zum Aufwischen sowohl von Fett und Öl als auch 
Wasser ideal geeignet. Besonders saugfähig, flauschiger Griff und gute Reißfestigkeit zeichnen 
die TOP Qualität aus. 3-lagig, 100 % Recyclinganteil, 209 Meter/Rolle, Rollengewicht ca. 3,2 
kg/Rolle, Blattformat ca. 38 x 26 cm, 26 cm Rollenbreite, 26,5 cm Rollendurchmesser.
</t>
  </si>
  <si>
    <t>412050020000</t>
  </si>
  <si>
    <t>Y114120500100</t>
  </si>
  <si>
    <t>HAGLEITNER: putzPAPIER PREMIUM VLIES 2R</t>
  </si>
  <si>
    <t xml:space="preserve">Universell verwendbar als Wischtuch zur Reinigung und Desinfektion von kontaminierten Flächen. 
Das Vlies ist für den Kontakt mit Lebensmitteln geeignet. Zum Aufnehmen von Lösungsmitteln, als 
Reinigungstuch im Sieb- und Tampondruck, im Karosseriebau, als Beiztuch in der 
Holzverarbeitung und für Anwendungen wo gute Saugfähigkeit und Reißfestigkeit gefordert werden. 1- lagig, 
Zellstof - Polypropylen Gemisch, 152 Meter/Rolle, Rollengewicht ca. 3 kg/Rolle, Blattformat 
ca. 38 x 30 cm, 30 cm Rollenbreite, 20 cm Rollendurchmesser.
</t>
  </si>
  <si>
    <t>412050010000</t>
  </si>
  <si>
    <t>Y114120305400</t>
  </si>
  <si>
    <t>HAGLEITNER: abrollVORRICHTUNG WALL</t>
  </si>
  <si>
    <t xml:space="preserve">Universelle Abrollvorrichtung für Industrie- und Putzpapiere.
</t>
  </si>
  <si>
    <t>412030540000</t>
  </si>
  <si>
    <t>Y114120304700</t>
  </si>
  <si>
    <t>HAGLEITNER: abrollVORRICHTUNG FLOOR</t>
  </si>
  <si>
    <t xml:space="preserve">Universelle Abrollvorrichtung für Industrie- und Putzpapiere. Durch praktische Transporträder 
flexibel einsetzbar.
</t>
  </si>
  <si>
    <t>412030470000</t>
  </si>
  <si>
    <t>Y114120302500</t>
  </si>
  <si>
    <t>HAGLEITNER: miniJUMBO Spender</t>
  </si>
  <si>
    <t xml:space="preserve">Verschließbarer Toilettenpapierspender für besonders stark frequentierte Waschräume. Seitenteile 
aus milchigem Plexiglas zur Füllstandskontrolle.
</t>
  </si>
  <si>
    <t>412030250000</t>
  </si>
  <si>
    <t>Y114120302400</t>
  </si>
  <si>
    <t>HAGLEITNER: MINI Spender V2</t>
  </si>
  <si>
    <t>412030240000</t>
  </si>
  <si>
    <t>Y114451000100</t>
  </si>
  <si>
    <t>HAGLEITNER: medCOVER 60</t>
  </si>
  <si>
    <t xml:space="preserve">Weisse Tissueauflage für Untersuchungsliegen von Ärzten und Ambulanzen sowie für Liegen in 
Funktionsräumen von Masseuren, Kosmetik- und Tattoostudios. Durch die vollfläche Verprägung ist 
medCOVER 60 besonders stabil und reißfest. Die 2-lagigen Auflagen aus 100 % Zellstoff fühlen sich 
geschmeidig an und sind sehr saugfähig. Jede Rolle ist einzeln foliert und bietet dem 
Patienten das Gefühl von Sicherheit und Wohlbefinden. Besonders wirtschaftlich, da 188 Abrisse 
pro Rolle verfügbar sind. Ausgezeichnet mit dem FSC® Zertifikat. Technische Merkmale: Breite: 60 cm, 
Perforation: 40 cm, Gesamtlänge der Rolle: 75 m, Lagen: 2, Abrisse: 188 Stück, Ø Rollenstärke: 
160 mm, Ø Innenhülse: 45 mm, Flächenbezogene Masse: 20 g/m²
</t>
  </si>
  <si>
    <t>445100010000</t>
  </si>
  <si>
    <t>Y114450502100</t>
  </si>
  <si>
    <t>HAGLEITNER: wischPERFEKT Halter</t>
  </si>
  <si>
    <t xml:space="preserve">Halter zur Wandmontage für die Küchenrolle wischPERFEKT H3 (Art.-Nr. 4450502000).
</t>
  </si>
  <si>
    <t>445050210000</t>
  </si>
  <si>
    <t>Y114450502000</t>
  </si>
  <si>
    <t>HAGLEITNER: wischPERFEKT H3 18 R</t>
  </si>
  <si>
    <t xml:space="preserve">Hochsaugfähige, weiße Küchenrolle aus 3-lagiger, besonders nass-reißfester Qualität. 100% 
chlorfrei gebleichter Zellstoff. 190 Blatt/Rolle.
</t>
  </si>
  <si>
    <t>445050200000</t>
  </si>
  <si>
    <t>Y114131100965</t>
  </si>
  <si>
    <t>HAGLEITNER: XIBU METAL TISSUEPAPER hybrid</t>
  </si>
  <si>
    <t xml:space="preserve">Papierhandtuchspender mit Geh&amp;auml;use aus hochwertigem, robustem Edelstahl und Anti-Fingerprint-Beschichtung. Ber&amp;uuml;hrungslose Abgabe von geschnittenem Papier. Energieversorgung wahlweise &amp;uuml;ber energyBOX L, wiederaufladbaren Akku oder direkt am Stromnetz mittels Netzadapter. Ein manueller Blattabzug ist durch Dr&amp;uuml;cken der Dr&amp;uuml;ckleiste immer m&amp;ouml;glich. Umschaltautomatik von Leerrolle auf Vollrolle. Einzelblattausgabe mit verstellbarer Zeitverz&amp;ouml;gerung und Sensorreichweite. Deckel&amp;ouml;ffnung beidseitig m&amp;ouml;glich, versperrbar. Optische Anzeige f&amp;uuml;r Nachf&amp;uuml;llbedarf beidseitig, seitlich an der R&amp;uuml;ckwand. LED-Statusanzeige &amp;uuml;ber F&amp;uuml;llstand und Energie. Einstellungen, Informationen zu F&amp;uuml;llstand, Energiestatus und Servicebedarf sind &amp;uuml;ber die Hagleitner360-App abrufbar.
</t>
  </si>
  <si>
    <t>413110096500</t>
  </si>
  <si>
    <t>Y114131100765</t>
  </si>
  <si>
    <t>HAGLEITNER: XIBU METAL TOWEL hybrid</t>
  </si>
  <si>
    <t>413110076500</t>
  </si>
  <si>
    <t>Y114120502300</t>
  </si>
  <si>
    <t>HAGLEITNER: putzPAPIER TOP B2 XL</t>
  </si>
  <si>
    <t xml:space="preserve">Universell verwendbar als Wischtuch zur Reinigung und Desinfektion von kontaminierten Flächen wie 
beispielsweise als Reinigungstuch in der KFZ-Branche, im Sieb- und Tampondruck oder für die 
Systemgastronomie. 2-lagig, 100 % Zellulose, Rollengewicht ca. 2,5 kg/Rolle, 190 Meter/Rolle, 
Blattformat ca. 36 x 33 cm, 33cm Rollenbreite, 27,5 cm Rollendurchmesser. Ausgezeichnet mit dem 
FSC® Mix-Zertifikat.
</t>
  </si>
  <si>
    <t>412050230000</t>
  </si>
  <si>
    <t>Y114120502200</t>
  </si>
  <si>
    <t>HAGLEITNER: putzPAPIER R2 2R</t>
  </si>
  <si>
    <t xml:space="preserve">Universell verwendbar als Wischtuch zur Reinigung und Desinfektion von kontaminierten Flächen wie 
beispielsweise als Reinigungstuch in der KFZ-Branche, im Sieb- und Tampondruck oder für die 
Systemgastronomie. 2-lagig, 100 % Recyclingpapier, Rollengewicht ca. 3,6 kg/Rolle, 380 
Meter/Rolle, Blattformat ca. 38 x 26,5 cm, 26,5 cm Rollenbreite, 33 cm Rollendurchmesser. 
Ausgezeichnet mit dem EU-Ecolabel.
</t>
  </si>
  <si>
    <t>412050220000</t>
  </si>
  <si>
    <t>Y114120501800</t>
  </si>
  <si>
    <t>HAGLEITNER: putzPAPIER STANDARD H2 2R</t>
  </si>
  <si>
    <t xml:space="preserve">Universell verwendbar als Wischtuch zur Reinigung und Desinfektion von kontaminierten Flächen, 
als Reinigungstuch in der KFZ Branche, zum aufwischen von Ölen, Fetten und Emulsionen. 2-lagig, 
100 % Zellulose,137 Meter/Rolle, Rollengewicht ca. 1,8 kg/Rolle, Blattformat ca. 30 x 27 cm, 
27 cm Rollenbreite, 25 cm Rollendurchmesser. Ausgezeichnet mit dem FSC® Mix-Zertifikat.
</t>
  </si>
  <si>
    <t>412050180000</t>
  </si>
  <si>
    <t>Y114810203100</t>
  </si>
  <si>
    <t>HAGLEITNER: NAPKIN 24 W2 1/4 2000 20 x 100 Stück /Karton</t>
  </si>
  <si>
    <t xml:space="preserve">Diese zweilagigen weißen Hagleitner Standard Servietten im Format 24 x 24 cm, qualitativ 
hochwertige Zellstoffservietten; weich und saugfähig. Der klassische Allrounder -  ideal zum 
Frühstück, zum Kaffee und für den gedeckten Tisch.  
</t>
  </si>
  <si>
    <t>481020310000</t>
  </si>
  <si>
    <t>Y114810203000</t>
  </si>
  <si>
    <t>HAGLEITNER: NAPKIN 33 W3 1/4 1600 20 x 80 Stück /Karton</t>
  </si>
  <si>
    <t xml:space="preserve">Diese klassischen dreilagigen weißen Hagleitner Servietten im Format 33 x 33 cm, sind qualitativ 
hochwertige Zellstoffservietten; weich und saugfähig. Der klassiche Allrounder -  ideal zum 
Frühstück, zum Kaffee und für den gedeckten Tisch. 
</t>
  </si>
  <si>
    <t>481020300000</t>
  </si>
  <si>
    <t>Y114810101200</t>
  </si>
  <si>
    <t>HAGLEITNER: Napkin Nice Day 33 W2 1/8</t>
  </si>
  <si>
    <t xml:space="preserve">Servietten mit Enjoy your Meal Motiv, 33 x 33 cm, 1/8 Falzung
</t>
  </si>
  <si>
    <t>481010120000</t>
  </si>
  <si>
    <t>Y114810101100</t>
  </si>
  <si>
    <t>HAGLEITNER: Napkin Enjoy y.meal 33W2 1/8</t>
  </si>
  <si>
    <t xml:space="preserve">Servietten mit Have a nice day Motiv, 33 x 33 cm, 1/8 Falzung
</t>
  </si>
  <si>
    <t>481010110000</t>
  </si>
  <si>
    <t>Y114710904300</t>
  </si>
  <si>
    <t>HAGLEITNER: Anfahrtspauschale</t>
  </si>
  <si>
    <t xml:space="preserve">Anfahrtspauschale für Spendermontage 
</t>
  </si>
  <si>
    <t>471090430000</t>
  </si>
  <si>
    <t>Y1144900204500</t>
  </si>
  <si>
    <t>HAGLEITNER: Verteilen pro Palette</t>
  </si>
  <si>
    <t xml:space="preserve">UNTER VERTEILEN EINER PALETTE WIRD DAS ABSCHLICHTEN DER KARTONS EINER PALETTE EINSCHLIEßLICH 
VERTEILUNG INNERHALB DER DIENSTSTELLE MIT EINEM ZEITAUFWAND FÜR DEN JEWEILIGEN 
LOGISTIKER/LIEFERANTEN VON MAXIMAL 60 MINUTEN VERSTANDEN.  DIES UMFASST DAS ABSCHLICHTEN UND VERTEILEN EINER 
PALETTE IN UNTERSCHIEDLICHE LAGERORTE EINER DIENSTSTELLE WEITER ALS BIS ZUR ERSTEN VERSPERRBAREN 
TÜRE.  FÜR DAS VERTEILEN EINER PALETTE WERDEN € 30,00 EXKL. UST IN RECHNUNG GESTELLT. DIESER 
PREIS WIRD AUF DER JEWEILIGEN RECHNUNG SEPARAT AUSGEWIESEN (LT. RAHMENVEREINBARUNG GZ 
4805.03467).  
</t>
  </si>
  <si>
    <t>490020450000</t>
  </si>
  <si>
    <t>Y114451000300</t>
  </si>
  <si>
    <t>HAGLEITNER: medCOVER PE</t>
  </si>
  <si>
    <t xml:space="preserve">Polyethylen beschichtete, weiße Tissueauflage für Untersuchungsliegen von Ärzten und Ambulanzen, 
wo Flüssigkeiten (z.B. Blut, Urin) nicht auf die Liegenoberfläche durchdringen sollen. 
medCOVER PE ist besonders stabil und reißfest. Die Qualität fühlt sich geschmeidig an und ist extrem 
saugfähig. Jede Rolle ist einzeln foliert und bietet dem Patienten das Gefühl von Sicherheit 
und Wohlbefinden. Technische Merkmale: Breite: 60 cm, Perforation: 38 cm, Gesamtlänge der 
Rolle: 50 m, Lagen: 1, Abrisse: 132 Stück, Ø Rollenstärke: 105 mm, Ø Innenhülse: 40 mm, 
Flächenbezogene Masse: 34 g/m²
</t>
  </si>
  <si>
    <t>445100030000</t>
  </si>
  <si>
    <t>Y114451000200</t>
  </si>
  <si>
    <t>HAGLEITNER: medCOVER 50</t>
  </si>
  <si>
    <t xml:space="preserve">Weiße Tissueauflage für Untersuchungsliegen von Ärzten und Ambulanzen sowie für Liegen in 
Funktionsräumen von Masseuren, Kosmetik- und Tattoostudios. Durch die Vollfläche-Verprägung ist 
medCOVER 50 besonders stabil und reißfest. Die 2-lagigen Auflagen aus 100 % Zellstoff fühlen sich 
geschmeidig an und sind sehr saugfähig. Jede Rolle ist einzeln foliert und bietet dem Patienten 
das Gefühl von Sicherheit und Wohlbefinden. Besonders wirtschaftlich, da 132 Abrisse 
pro Rolle verfügbar sind. Ausgezeichnte mit dem EU-Ecolabel. Breite: 50 cm, Perforation: 38 cm, 
Gesamtlänge der Rolle: 50 m, Lagen: 2, Abrisse: 132 Stück, Ø Rollenstärke: 131 mm, Ø Innenhülse: 39 
mm, Flächenbezogene Masse: 17 g/m²
</t>
  </si>
  <si>
    <t>445100020000</t>
  </si>
  <si>
    <t>SCA552100</t>
  </si>
  <si>
    <t>Spender Tork für Papierhandtücher Multifold Mini, weiß, H2 System</t>
  </si>
  <si>
    <t xml:space="preserve">Tork Elevation Handtuchspender Interfold Mini
 Kompaktes und platzsparendes Design. Wirtschaftliche Einzeltuchentnahme.
 Hygienisch da nur das eigene Tuch wird berührt.
 Wartungsfreundlich: hohe Kapazität und jederzeit nachfüllbar.
      Farbe: schwarz     Größe: B302 x H295 x T101 mm  Geeignet für Waschraum, Sanitärraum, WC-Anlagen, Sanitäranlagen.
</t>
  </si>
  <si>
    <t>552100</t>
  </si>
  <si>
    <t>ESSITY (ehem. SCA)</t>
  </si>
  <si>
    <t>SCA552008</t>
  </si>
  <si>
    <t>Spender Tork für Papierhandtücher Multifold, schwarz, H2 System</t>
  </si>
  <si>
    <t xml:space="preserve">Tork Elevation Handtuchspender Interfold
 Wirtschaftliche Einzeltuchentnahme.
 Hygienisch da nur das eigene Tuch wird berührt.
 Wartungsfreundlich: hohe Kapazität und jederzeit nachfüllbar.
      Farbe: schwarz     Größe: B302 x H444 x T102 mm  Geeignet für Waschraum, Sanitärraum, WC-Anlagen, Sanitäranlagen.
</t>
  </si>
  <si>
    <t>552008</t>
  </si>
  <si>
    <t>SCA552000</t>
  </si>
  <si>
    <t>552000 Spender Tork für Papierhandtücher Multifold, weiß, H2 System</t>
  </si>
  <si>
    <t xml:space="preserve">Tork Elevation Handtuchspender Interfold
 Wirtschaftliche Einzeltuchentnahme.
 Hygienisch da nur das eigene Tuch wird berührt.
 Wartungsfreundlich: hohe Kapazität und jederzeit nachfüllbar.
      Farbe: weiß     Größe: B302 x H444 x T102 mm  Geeignet für Waschraum, Sanitärraum, WC-Anlagen, Sanitäranlagen.
</t>
  </si>
  <si>
    <t>552000</t>
  </si>
  <si>
    <t>SCA551008</t>
  </si>
  <si>
    <t>Spender Tork für Papierhandtuchrollen, schwarz, H1 System</t>
  </si>
  <si>
    <t xml:space="preserve">Tork Elevation Rollenhandtuchspender
 Garantiert eine einfache, hygienische Bedienung für Personal und Nutzer.
 Kontrollierter Verbrauch durch einen effizienten Schneidemechanismus für gleichmäßige Einzelblattentnahme.
      Farbe:      Größe: B337 x H372 x T203 mm  Geeignet für Waschraum, Sanitärraum, WC-Anlagen, Sanitäranlagen.
</t>
  </si>
  <si>
    <t>551008</t>
  </si>
  <si>
    <t>SCA551000</t>
  </si>
  <si>
    <t>551000 Spender Tork für Papierhandtuchrollen, weiss, H1 System</t>
  </si>
  <si>
    <t xml:space="preserve">Tork Elevation Rollenhandtuchspender
 Garantiert eine einfache, hygienische Bedienung für Personal und Nutzer.
 Kontrollierter Verbrauch durch einen effizienten Schneidemechanismus für gleichmäßige Einzelblattentnahme.
      Farbe: weiß     Größe: B337 x H372 x T203 mm  Geeignet für Waschraum, Sanitärraum, WC-Anlagen, Sanitäranlagen.
</t>
  </si>
  <si>
    <t>551000</t>
  </si>
  <si>
    <t>SCA510479</t>
  </si>
  <si>
    <t>Tork Reinigungstuch, 1-lagig, weiß, W4 (60 Packungen je Palette)</t>
  </si>
  <si>
    <t xml:space="preserve">Tork Reinigungstuch, 1-lagig, weiss, gefaltet, B 35,5x L 41,5cm 
 4 Beutel á 120 Tücher=480 Stk. 
 W4-System 
</t>
  </si>
  <si>
    <t>510479</t>
  </si>
  <si>
    <t>ESSITY</t>
  </si>
  <si>
    <t>BG</t>
  </si>
  <si>
    <t>SCA509310</t>
  </si>
  <si>
    <t>509310 Servietten, 1-lagig, 1/4 Falz, weiß (20 KRT je Pal) ersetzt SCA10084</t>
  </si>
  <si>
    <t xml:space="preserve">Tork Universal Servietten
  Ersetzt Artikel SCA10084
     Lagen: 1    Material: Tissue    Farbe: weiß    Größe: 32,5 x 32,5 cm    Falzung: 1/4 Falz    Menge: 8 x 500 = 4.000 Stück im Karton    Karton je Palette: 20  Qualität:
 Unter anderem wurden die  Kriterien Bruchkraft (Reißfestigkeit), Wasseraufnahmekapazität und Sauggeschwindigkeitvon der BBG an der TU Graz überprüft.
 Umweltkriterien:
 Umweltzeichen: EU-Ecolabel, Umweltprodukt, Ökoprodukt, umweltfreundlich, nachhaltig, NaBe.
</t>
  </si>
  <si>
    <t>509310</t>
  </si>
  <si>
    <t>SCA477413</t>
  </si>
  <si>
    <t>Servietten, 3-lagig, 1/4 Falz, Moosgrün (30 Karton je Palette)</t>
  </si>
  <si>
    <t xml:space="preserve">Tork Soft Lunchservietten
 Hohe Qualität, weich und saugfähig; Ideal für Frühstück und Mittagessen. 
      Lagen: 3     Material: Tissue      Farbe: Moosgrün     Größe: 33 x 33 cm     Falzung: 1/4 Falz     Menge: 10 x 150 = 1.500 Stück im Karton      Karton je Palette: 30  
 Umweltkriterien:
 Umweltzeichen: EU-Ecolabel.
</t>
  </si>
  <si>
    <t>477413</t>
  </si>
  <si>
    <t>SCA554000</t>
  </si>
  <si>
    <t>554000 Spender Tork für Toilettenpapier Jumbo Rolle, weiß, T1 System</t>
  </si>
  <si>
    <t xml:space="preserve">Tork Elevation Toilettenpapierspender Jumbo Rolle
 Hohe Kapazität und Wirtschaftlichkeit: eine Spenderbefüllung entspricht bis zu 16 Kleinrollen.
 Kontrollierter Verbrauch durch eingebaute Papierbremse.
      Farbe: weiß      Größe: B437 x H360 x T133 mm   Geeignet für Waschraum, Sanitärraum, WC-Anlagen, Sanitäranlagen.
</t>
  </si>
  <si>
    <t>554000</t>
  </si>
  <si>
    <t>SCA553108</t>
  </si>
  <si>
    <t>Spender Tork für Papierhandtücher Zickzackfalzung Mini, schwarz, H3 System</t>
  </si>
  <si>
    <t xml:space="preserve">Tork Elevation Handtuchspender Zick-Zack-Falzung Mini
 Kompaktes und platzsparendes Design. Wirtschaftliche Einzeltuchentnahme.
 Hygienisch da nur das eigene Tuch wird berührt.
 Wartungsfreundlich: hohe Kapazität und jederzeit nachfüllbar.
      Farbe: schwarz     Größe: B332 x H291 x T135 mm   Geeignet für Waschraum, Sanitärraum, WC-Anlagen, Sanitäranlagen.
</t>
  </si>
  <si>
    <t>553108</t>
  </si>
  <si>
    <t>SCA553100</t>
  </si>
  <si>
    <t>Spender Tork für Papierhandtücher Zickzackfalzung Mini, weiß, H3 System</t>
  </si>
  <si>
    <t xml:space="preserve">Tork Elevation Handtuchspender Zick-Zack-Falzung Mini
 Kompaktes und platzsparendes Design. Wirtschaftliche Einzeltuchentnahme.
 Hygienisch da nur das eigene Tuch wird berührt.
 Wartungsfreundlich: hohe Kapazität und jederzeit nachfüllbar.
      Farbe: weiß      Größe: B332 x H291 x T135 mm   Geeignet für Waschraum, Sanitärraum, WC-Anlagen, Sanitäranlagen.
</t>
  </si>
  <si>
    <t>553100</t>
  </si>
  <si>
    <t>SCA553008</t>
  </si>
  <si>
    <t>Spender Tork für Papierhandtücher Zickzackfalzung, schwarz, H3 System</t>
  </si>
  <si>
    <t xml:space="preserve">Tork Elevation Handtuchspender Zick-Zack-Falzung
 Wirtschaftliche Einzeltuchentnahme.
 Hygienisch da nur das eigene Tuch wird berührt.
 Wartungsfreundlich: hohe Kapazität und jederzeit nachfüllbar.
      Farbe: schwarz     Größe: B333 x H439 x T136 mm   Geeignet für Waschraum, Sanitärraum, WC-Anlagen, Sanitäranlagen.
</t>
  </si>
  <si>
    <t>553008</t>
  </si>
  <si>
    <t>SCA553000</t>
  </si>
  <si>
    <t>553000 Spender Tork für Papierhandtücher Zickzackfalzung, weiß, H3 System</t>
  </si>
  <si>
    <t xml:space="preserve">Tork Elevation Handtuchspender Zick-Zack-Falzung
 Wirtschaftliche Einzeltuchentnahme.
 Hygienisch da nur das eigene Tuch wird berührt.
 Wartungsfreundlich: hohe Kapazität und jederzeit nachfüllbar.
      Farbe: weiß      Größe: B333 x H439 x T136 mm   Geeignet für Waschraum, Sanitärraum, WC-Anlagen, Sanitäranlagen.
</t>
  </si>
  <si>
    <t>553000</t>
  </si>
  <si>
    <t>SCA552550</t>
  </si>
  <si>
    <t>552550 Papierhandtuchspender MINI, Tork Peak-Serve,weiß,491x367x101mm, H5 System</t>
  </si>
  <si>
    <t xml:space="preserve">Tork PeakServe® Mini Endlos-Handtuchspender
 Tork PeakServe®: die neueste Innovation für hochfrequentierte Waschräume, in denen das Reinigungspersonal mehr Reinigungsaufwand hat und für einen reibungslosen Besucherdurchlauf sorgen muss. Kompatibel mit dem Tork PeakServe® System für Endlos-Handtücher. Das System verfügt über eine sehr hohe Kapazität von 1.230 Handtüchern, die schnell und ohne Unterbrechung ausgegeben werden und so einen schnellen und reibungslosen Besucherdurchlauf ermöglichen. Die komprimierten Nachfüllungen sind schnell einzulegen, können jederzeit aufgefüllt werden und sind einfach und bequem zu transportieren und zu lagern - damit sich Ihr Personal ganz auf das Reinigen konzentrieren kann.
   Besonders schlankes Design: Attraktiv und platzsparend   Hohe Kapazität: weniger Wartungsaufwand und geringeres Risiko von Papierengpässen.   Einfache und bequeme Tuchentnahme durch patentiertes Endlos-Handtuchspendersystem   Füllen Sie die Handtücher nach, wann es Ihnen beliebt. Mehr Flexibilität bedeutet mehr Zeit zum Reinigen.   Die Ausgabe der Endlos-Handtücher innerhalb von drei Sekunden sorgt für einen verbesserten Besucherdurchlauf ohne lästige Wartezeiten   Kompression bedeutet 250 % mehr Handtücher und damit eine geringere Wahrscheinlichkeit, dass sie ausgehen - im Vergleich zu den Nachfüllpackungen von Tork Universal und Tork Xpress® Spender für Multifold Handtücher   Carbon neutral- reduced and compensated      Farbe: weiß      Größe: B 491 x H 367 x L 101 mm   
</t>
  </si>
  <si>
    <t>552550</t>
  </si>
  <si>
    <t>SCA552500</t>
  </si>
  <si>
    <t>552500 Papierhandtuchspender, Tork Peak-Serve, weiß, 370x730x101mm, H5 System</t>
  </si>
  <si>
    <t xml:space="preserve">Tork PeakServe® Spender für EndlosÖ Handtücher
 Tork PeakServe®: die neueste Innovation für hochfrequentierte Waschräume, in denen das Reinigungspersonal mehr Reinigungsaufwand hat und für einen reibungslosen Besucherdurchlauf sorgen muss. Kompatibel mit dem Tork PeakServe® Endlos-Handtuchsystem. Das System verfügt über eine sehr hohe Kapazität von über 2.100 Handtüchern, die schnell und ohne Unterbrechung ausgegeben werden und so einen schnellen Besucherstrom ermöglichen. Die komprimierten Nachfüllungen sind schnell einzulegen, können jederzeit aufgefüllt werden und sind einfach und bequem zu transportieren und zu lagern - damit sich Ihr Personal ganz auf das Reinigen konzentrieren kann.
   Füllen Sie die Handtücher nach, wann es Ihnen beliebt. Mehr Flexibilität bedeutet mehr Zeit zum Reinigen.   Kompression bedeutet 250 % mehr Handtücher und damit eine geringere Wahrscheinlichkeit, dass sie ausgehen - im Vergleich zu den Nachfüllpackungen von Tork Universal und Tork Xpress® Spender für Multifold Handtücher   Die Ausgabe der Endlos-Handtücher innerhalb von drei Sekunden sorgt für einen verbesserten Besucherdurchlauf ohne lästige Wartezeiten   Einfache und bequeme Tuchentnahme durch patentiertes Endlos- Handtuchspendersystem   Carbon neutral- reduced and compensated      Farbe: weiß      Größe: B370 x H730 x T101 mm   
</t>
  </si>
  <si>
    <t>552500</t>
  </si>
  <si>
    <t>SCA552108</t>
  </si>
  <si>
    <t>Spender Tork für Papierhandtücher Multifold Mini, schwarz, H2 System</t>
  </si>
  <si>
    <t xml:space="preserve">Tork Elevation Handtuchspender Interfold Mini
 Kompaktes und platzsparendes Design. Wirtschaftliche Einzeltuchentnahme.
 Hygienisch da nur das eigene Tuch wird berührt.
 Wartungsfreundlich: hohe Kapazität und jederzeit nachfüllbar.
      Farbe: weiß     Größe: B302 x H295 x T101 mm  Geeignet für Waschraum, Sanitärraum, WC-Anlagen, Sanitäranlagen.
</t>
  </si>
  <si>
    <t>552108</t>
  </si>
  <si>
    <t>SCA557500</t>
  </si>
  <si>
    <t>Spender Tork für Midi Toilettenpapier, weiss, T6 Compact System</t>
  </si>
  <si>
    <t xml:space="preserve">Tork Toilettenpapierspender Compact b x h x t: 184 x 344 x 140 mm Kunststoff, weiß T6 Compact System
Der Tork Doppelrollenspender für Midi Toilettenpapier im Elevation Design eignet sich besonders gut für Waschräume mit mittlerer bis hoher Besucherfrequenz und Fokus auf Kundenzufriedenheit. Da der Spender bis zu sechsmal so viel Toilettenpapier fassen kann wie zwei Kleinrollen, ist er besonders effizient und sorgt dafür, dass Ihren Gästen stets Papier zur Verfügung steht. Elevation-Spender zeichnen sich durch ihr modernes, funktionales Design aus, das beim Gast einen guten Eindruck hinterlässt.
</t>
  </si>
  <si>
    <t>557500</t>
  </si>
  <si>
    <t>SCA557008</t>
  </si>
  <si>
    <t>Spender Tork für Toilettenpapier Kleinrolle, schwarz, T4 System</t>
  </si>
  <si>
    <t xml:space="preserve">Tork Elevation Toilettenpapierspender Kleinrolle
 Der Spender reicht für zwei Kleinrollen und ist somit ideal für niedrig frequentierte Waschräume mit wenig Platz.
      Farbe: schwarz     Größe: B286 x H158 x T153 mm   Geeignet für Waschraum, Sanitärraum, WC-Anlagen, Sanitäranlagen.
</t>
  </si>
  <si>
    <t>557008</t>
  </si>
  <si>
    <t>SCA557000</t>
  </si>
  <si>
    <t>557000 Spender Tork für Toilettenpapier Kleinrolle, weiß, T4 System</t>
  </si>
  <si>
    <t xml:space="preserve">Tork Elevation Toilettenpapierspender Kleinrolle
 Der Spender reicht für zwei Kleinrollen und ist somit ideal für niedrig frequentierte Waschräume mit wenig Platz.
      Farbe: weiß      Größe: B286 x H158 x T153 mm   Geeignet für Waschraum, Sanitärraum, WC-Anlagen, Sanitäranlagen.
</t>
  </si>
  <si>
    <t>557000</t>
  </si>
  <si>
    <t>SCA555508</t>
  </si>
  <si>
    <t>Spender Tork für Mini Jumbo Toilettenpapier, schwarz - Doppelrolle T2 System</t>
  </si>
  <si>
    <t xml:space="preserve">Tork Toilettenpapierspender Mini Jumbo, b x h x t: 432 x 256 x 146 mm Kunststoff, schwarz - Doppelrolle T2 Mini Jumbo Rollen System
Der Tork Doppelrollenspender für Mini Jumbo Toilettenpapier im Elevation-Design ist die beste Wahl für Waschräume mit hoher Besucherfrequenz, in denen die Zufriedenheit der Gäste ebenso wichtig ist wie hohe Effizienz und geringe Betriebskosten. Da der Spender zwei Rollen mit hoher Kapazität fassen kann, ist stets Papier verfügbar. Tork Elevation Spender zeichnen sich durch ein modernes, funktionales Design aus, das bei Gästen einen guten Eindruck macht.
</t>
  </si>
  <si>
    <t>555508</t>
  </si>
  <si>
    <t>SCA555500</t>
  </si>
  <si>
    <t>Spender Tork für Mini Jumbo Toilettenpapier, weiss - Doppelrolle T2 System</t>
  </si>
  <si>
    <t xml:space="preserve">Tork Toilettenpapierspender Mini Jumbo, b x h x t: 432 x 256 x 146 mm Kunststoff, weiß - Doppelrolle T2 Mini Jumbo Rollen System
Der Tork Doppelrollenspender für Mini Jumbo Toilettenpapier im Elevation-Design ist die beste Wahl für Waschräume mit hoher Besucherfrequenz, in denen die Zufriedenheit der Gäste ebenso wichtig ist wie hohe Effizienz und geringe Betriebskosten. Da der Spender zwei Rollen mit hoher Kapazität fassen kann, ist stets Papier verfügbar. Tork Elevation Spender zeichnen sich durch ein modernes, funktionales Design aus, das bei Gästen einen guten Eindruck macht.
</t>
  </si>
  <si>
    <t>555500</t>
  </si>
  <si>
    <t>SCA555008</t>
  </si>
  <si>
    <t>Spender Tork für Toilettenpapier Mini Jumbo, schwarz, T2 System</t>
  </si>
  <si>
    <t xml:space="preserve">Tork Elevation Toilettenpapierspender Mini Jumbo
 Hohe Kapazität und Wirtschaftlichkeit: eine Spenderbefüllung entspricht bis zu 8 Kleinrollen.
 Kontrollierter Verbrauch durch eingebaute Papierbremse.
      Farbe: schwarz     Größe: B345 x H275 x T132 mm   Geeignet für Waschraum, Sanitärraum, WC-Anlagen, Sanitäranlagen.
</t>
  </si>
  <si>
    <t>555008</t>
  </si>
  <si>
    <t>SCA555000</t>
  </si>
  <si>
    <t>555000 Spender Tork für Toilettenpapier Mini Jumbo, weiß, T2 System</t>
  </si>
  <si>
    <t xml:space="preserve">Tork Elevation Toilettenpapierspender Mini Jumbo
 Hohe Kapazität und Wirtschaftlichkeit: eine Spenderbefüllung entspricht bis zu 8 Kleinrollen.
 Kontrollierter Verbrauch durch eingebaute Papierbremse.
      Farbe: weiß      Größe: B345 x H275 x T132 mm   Geeignet für Waschraum, Sanitärraum, WC-Anlagen, Sanitäranlagen.
</t>
  </si>
  <si>
    <t>555000</t>
  </si>
  <si>
    <t>SCA554008</t>
  </si>
  <si>
    <t>Spender Tork für Toilettenpapier Jumbo Rolle, schwarz, T1 System</t>
  </si>
  <si>
    <t xml:space="preserve">Tork Elevation Toilettenpapierspender Jumbo Rolle
 Hohe Kapazität und Wirtschaftlichkeit: eine Spenderbefüllung entspricht bis zu 16 Kleinrollen.
 Kontrollierter Verbrauch durch eingebaute Papierbremse.
      Farbe: schwarz      Größe: B437 x H360 x T133 mm   Geeignet für Waschraum, Sanitärraum, WC-Anlagen, Sanitäranlagen.
</t>
  </si>
  <si>
    <t>554008</t>
  </si>
  <si>
    <t>SCA651420</t>
  </si>
  <si>
    <t>651420 Spender für Rollenhandtuch W6, 1-lagig, weiß, W6 (32 Karton je Palette)</t>
  </si>
  <si>
    <t xml:space="preserve">Tork Waschstation Rollenhandtuchspender
 Garantiert eine einfache, hygienische Bedienung für Personal und Nutzer.
 Kontrollierter Verbrauch durch einen effizienten Schneidemechanismus für gleichmäßige Einzelblattentnahme.
      Farbe: türkis     Größe: B319 x H459 x T268 mm  Geeignet für Waschraum, Sanitärraum, WC-Anlagen, Sanitäranlagen.
</t>
  </si>
  <si>
    <t>651420</t>
  </si>
  <si>
    <t>SCA64020</t>
  </si>
  <si>
    <t>64020 WC-Papier, Jumbo, 2-lagig, 380 lfm, T1 (42 Sack je Palette)</t>
  </si>
  <si>
    <t xml:space="preserve">Tork Universal Toilettenpapier Jumbo
 für stark frequentierte Waschraum, Sanitärraum, WC- und Sanitäranlagen. Sehr wirtschaftlich durch die hohe Blattanzahl auf der Rolle.
  Lagen: 2 Material: Tissue Größe: 20 x 9,4 cm Farbe: hochweiß Länge: 6 Rollen à 380 lfm Verkaufsmenge: 6 Rollen Sack je Palette: 42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</si>
  <si>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64020</t>
  </si>
  <si>
    <t>RO</t>
  </si>
  <si>
    <t>SCA559008</t>
  </si>
  <si>
    <t>Spender Tork mit Innenabrollung, MIDI schwarz, M2 System</t>
  </si>
  <si>
    <t xml:space="preserve">Tork Elevation Innenabrollungsspender MIDI
 Der Spender ermöglicht dem Benutzer die einfache Entnahme mit einer Hand und somit die individuelle Dosierung des Handpapiers.
      Farbe: weiß      Größe: B239 x H360 x T227 mm   Geeignet für Waschraum, Sanitärraum, Küchen oder Werkstätten.
</t>
  </si>
  <si>
    <t>559008</t>
  </si>
  <si>
    <t>SCA559000</t>
  </si>
  <si>
    <t>559000 Spender Tork mit Innenabrollung, MIDI, weiß, M2 System</t>
  </si>
  <si>
    <t>559000</t>
  </si>
  <si>
    <t>SCA558040</t>
  </si>
  <si>
    <t>558040 Toilettenpapierspender Hülsenloses MIDI-Papier, weiss, T7 System</t>
  </si>
  <si>
    <t xml:space="preserve">Tork Doppelrollenspender für hülsenloses Midi Toilettenpapier
 Der Tork Doppelrollenspender für hülsenloses Midi Toilettenpapier ist ideal für Waschräume mit niedriger bis mittlerer Besucherfrequenz und einem hohen Anspruch an Gästezufriedenheit. Er ist besonders effizient und sorgt dafür, dass immer Toilettenpapier für Ihre Gäste verfügbar ist, indem er bis zu neunmal mehr Papier als zwei herkömmliche Kleinrollen bietet.
   Kompaktes und platzsparendes Design, das in kleinere Waschräume passt   Einfach nachzufüllen - geringerer Wartungsaufwand   Hohe Kapazität: weniger Wartungsaufwand und geringeres Risiko von Papierengpässen.   Der geschlossene Spender schützt die Rollen und verbessert die Hygiene   Carbon neutral- reduced and compensated      Farbe: weiß      Größe: B207 x H360 x T130 mm   
</t>
  </si>
  <si>
    <t>558040</t>
  </si>
  <si>
    <t>SCA558008</t>
  </si>
  <si>
    <t>Spender Tork mit Innenabrollung, MINI, schwarz, M1 System</t>
  </si>
  <si>
    <t xml:space="preserve">Tork Elevation Innenabrollungsspender MINI
 Der Spender ermöglicht dem Benutzer die einfache Entnahme mit einer Hand und somit die individuelle Dosierung des Handpapiers.
      Farbe: schwarz     Größe: B174 x H321 x T165 mm   Geeignet für Waschraum, Sanitärraum, Küchen oder Werkstätten.
</t>
  </si>
  <si>
    <t>558008</t>
  </si>
  <si>
    <t>SCA558000</t>
  </si>
  <si>
    <t>558000 Spender Tork mit Innenabrollung, MINI, weiß, M1 System</t>
  </si>
  <si>
    <t xml:space="preserve">Tork Elevation Innenabrollungsspender MINI
 Der Spender ermöglicht dem Benutzer die einfache Entnahme mit einer Hand und somit die individuelle Dosierung des Handpapiers.
      Farbe: weiß      Größe: B174 x H321 x T165 mm   Geeignet für Waschraum, Sanitärraum, Küchen oder Werkstätten.
</t>
  </si>
  <si>
    <t>558000</t>
  </si>
  <si>
    <t>SCA557508</t>
  </si>
  <si>
    <t>Spender Tork für Midi Toilettenpapier, schwarz, T6 Compact System</t>
  </si>
  <si>
    <t xml:space="preserve">Tork Toilettenpapierspender Compact b x h x t: 184 x 344 x 140 mm Kunststoff, schwarz T6 Compact System
Der Tork Doppelrollenspender für Midi Toilettenpapier im Elevation Design eignet sich besonders gut für Waschräume mit mittlerer bis hoher Besucherfrequenz und Fokus auf Kundenzufriedenheit. Da der Spender bis zu sechsmal so viel Toilettenpapier fassen kann wie zwei Kleinrollen, ist er besonders effizient und sorgt dafür, dass Ihren Gästen stets Papier zur Verfügung steht. Elevation-Spender zeichnen sich durch ihr modernes, funktionales Design aus, das beim Gast einen guten Eindruck hinterlässt.
</t>
  </si>
  <si>
    <t>557508</t>
  </si>
  <si>
    <t>SCA681000</t>
  </si>
  <si>
    <t>Spender Tork SmartOne® weiss für SmartOne® Mini Toilettenpapier, T9 Einzelblatt</t>
  </si>
  <si>
    <t xml:space="preserve">Tork SmartOne® Mini Spender für Toilettenpapier, weiss, Elevation Desig, b x h x t: 219 x 219 x 156 mm, T9 System
Der Tork SmartOne® Mini Spender für Toilettenpapier im Elevation-Design ist ein effizientes und sehr robustes Spendersystem für anspruchsvolle Waschräume mit niedriger bis mittlerer Besucherfrequenz. Die Einzeltuchentnahme kann den Verbrauch im Vergleich zu herkömmlichen Spendern für Jumbo Toilettenpapier um bis zu 40% senken, sodass pro Rolle mehr Toilettengänge möglich sind.
</t>
  </si>
  <si>
    <t>681000</t>
  </si>
  <si>
    <t>SCA680000</t>
  </si>
  <si>
    <t>Spender Tork SmartOne® weiss für Toilettenpapier, T8 System</t>
  </si>
  <si>
    <t xml:space="preserve">Tork SmartOne® Spender für Toilettenpapier, weiss, Elevation Design, b x h x t: 269 x 269 x 156 mm, T8 System
Der Tork SmartOne® Spender für Toilettenpapier im Elevation-Design ist ein modernes und effizientes Spendersystem für anspruchsvolle Waschräume mit hoher Besucherfrequenz. Die Einzeltuchentnahme kann den Verbrauch im Vergleich zu herkömmlichen Spendern für Jumbo Toilettenpapier um bis zu 40% senken, sodass pro Rolle mehr Toilettengänge möglich sind. Tork Elevation Spender zeichnen sich durch ein modernes, funktionales Design aus, das bei Gästen einen guten Eindruck macht.
</t>
  </si>
  <si>
    <t>680000</t>
  </si>
  <si>
    <t>SCA658008</t>
  </si>
  <si>
    <t>Spender Tork Innenabrollung, MINI, rot/schwarz, M1 System</t>
  </si>
  <si>
    <t xml:space="preserve">Tork Performance MINI Innenabrollungsspender
      Farbe: rot/schwarz      Größe: B193 x H333 x T172 mm   Geeignet für Waschraum, Sanitärraum, Küchen oder Werkstätten.
</t>
  </si>
  <si>
    <t>658008</t>
  </si>
  <si>
    <t>SCA658000</t>
  </si>
  <si>
    <t>Spender Tork Innenabrollung, MINI, türkis/weiß, M1 System</t>
  </si>
  <si>
    <t xml:space="preserve">Tork Performance MINI Innenabrollungsspender
      Farbe: türkis/weiß      Größe: B193 x H333 x T172 mm   Geeignet für Waschraum, Sanitärraum, Küchen oder Werkstätten.
</t>
  </si>
  <si>
    <t>658000</t>
  </si>
  <si>
    <t>SCA654008</t>
  </si>
  <si>
    <t>Spender Tork Performance schwarz/rot für Wischtücher, W4 System</t>
  </si>
  <si>
    <t xml:space="preserve">Tork Spender für gefaltete Einzeltücher b x h x t: 427 x 394 x 206 mm Kunststoff, schwarz/rot W4 System
Tork Spender für gefaltete Tücher im Performance Design schützen die Tücher vor Schmutz, indem sie die Blätter nur einzeln ausgeben. Dadurch sinken auch der Verbrauch und die Abfallmenge. Tork Performance ist die neue Generation von Spendern für die professionelle Reinigung. Durch die richtige Kombination aus Spender und Tuch werden Ihre Produktivität gesteigert und Ihre Gesamtkosten gesenkt.
</t>
  </si>
  <si>
    <t>654008</t>
  </si>
  <si>
    <t>SCA654000</t>
  </si>
  <si>
    <t>Spender Tork Performance türkis/weiss für Wischtücher, W4 System</t>
  </si>
  <si>
    <t xml:space="preserve">Tork Spender für gefaltete Einzeltücher b x h x t: 427 x 394 x 206 mm Kunststoff, türkis/weiß W4 System
Tork Spender für gefaltete Tücher im Performance Design schützen die Tücher vor Schmutz, indem sie die Blätter nur einzeln ausgeben. Dadurch sinken auch der Verbrauch und die Abfallmenge. Tork Performance ist die neue Generation von Spendern für die professionelle Reinigung. Durch die richtige Kombination aus Spender und Tuch werden Ihre Produktivität gesteigert und Ihre Gesamtkosten gesenkt.
</t>
  </si>
  <si>
    <t>654000</t>
  </si>
  <si>
    <t>SCA652108</t>
  </si>
  <si>
    <t>Spender Tork für Großrollen Wandhalterung, schwarz-rot, W1 System</t>
  </si>
  <si>
    <t xml:space="preserve">Tork Performance Wandhalterung für Großrollen
 Platzsparender Spender mit hohem Fassungsvermögen. Die Wandmontage macht wertvollen Raum frei.
 Montage mit Wandhalterung: praktische Installation, erleichtert die Reinigung.
 Sicheres und zuverlässiges Abreißen von Papier und Vliesstoff mit den glasfaserverstärkten Zähnen.
 Ergonomische und innovative Rollenhalterung für schnelles Nachfüllen.
 Robuste Metallausführung: langlebiger, strapazierfähiger Spender.
      Farbe: weiß-türkies     Größe: B646 x H463 x T274 mm   Geeignet für Großküchen oder Werkstätten.
</t>
  </si>
  <si>
    <t>652108</t>
  </si>
  <si>
    <t>SCA652100</t>
  </si>
  <si>
    <t>Spender Tork für Großrollen Wandhalterung, weiß-türkis, W1 System</t>
  </si>
  <si>
    <t xml:space="preserve">Tork Performance Wandhalterung für Großrollen
 Platzsparender Spender mit hohem Fassungsvermögen. Die Wandmontage macht wertvollen Raum frei.
 Montage mit Wandhalterung: praktische Installation, erleichtert die Reinigung.
 Sicheres und zuverlässiges Abreißen von Papier und Vliesstoff mit den glasfaserverstärkten Zähnen.
 Ergonomische und innovative Rollenhalterung für schnelles Nachfüllen.
 Robuste Metallausführung: langlebiger, strapazierfähiger Spender.
      Farbe: weiß-türkis     Größe: B646 x H463 x T274 mm   Geeignet für Großküchen oder Werkstätten.
</t>
  </si>
  <si>
    <t>652100</t>
  </si>
  <si>
    <t>TAP07730751</t>
  </si>
  <si>
    <t>Handtuch 2-lagig, C-Falz, 23x32 cm, hochweiß Recycling Tapira Krt.= 2.880 Tücher</t>
  </si>
  <si>
    <t xml:space="preserve">Handtuch 2-lagig, C-Falz, 23x32 cm, hochweiß Recycling, Tapira, Krt. = 2.880 Tücher 
 1 Palette = 32 Karton 
</t>
  </si>
  <si>
    <t>07730751</t>
  </si>
  <si>
    <t>SIGRON</t>
  </si>
  <si>
    <t>TAP07730743</t>
  </si>
  <si>
    <t>Handtuchpapier,2-lagig, hochweiss, V-Falz,24x21cm Zellstoff, 3.990 Tücher/Krt.</t>
  </si>
  <si>
    <t xml:space="preserve">TAPIRA Plus Handtuchpapier V-Falz  
Das TAPIRA Plus Handtuchpapier ist angenehm weich und mit guter Saugqualität. 
 Produkteigenschaften 
  System: V-Falz  Qualität: Zellstoff  Farbe: Hochweiß  Lagen: 2  Blattmaß entfaltet: 24 x 21 cm   Umweltzertifizierung: EU Ecolabel, FSC-Siegel  
 VE = 15 x 266 = 3.990 Tücher/Krt.  
 32 KRT/PAL 
 ersetzt S406992 und S421568 
</t>
  </si>
  <si>
    <t>07730743</t>
  </si>
  <si>
    <t>TAP07730736</t>
  </si>
  <si>
    <t>Handtuch 2-lagig, V-Falz, 24,5x21 cm, naturweiß, KRT á 4.000 Tücher (32 PK/PAL)</t>
  </si>
  <si>
    <t xml:space="preserve">TAPIRA Plus Handtuchpapier V-Falz** - angenehm weich und saugfähig, hergestellt aus 100 % umweltfreundlichem Recycling-Material. Ideal für den hygienischen Einsatz in Waschräumen und nachhaltig zertifiziert mit EU Ecolabel und FSC-Siegel. 
 Produkteigenschaften 
 System: ZZ-Falz / V-Falz  Qualität: 100% Recycling  Farbe: Weiß  Lagen: 2  Blattmaß entfaltet: 24,5 x 21 cm  Umweltzertifizierung: EU Ecolabel, FSC-Siegel 
 VE = 20 x 200 = 4.000 Tücher/Krt., 1 Palette = 32 Krt. 
 Passend zu H3 Spender 
</t>
  </si>
  <si>
    <t>07730736</t>
  </si>
  <si>
    <t>TAP07730020</t>
  </si>
  <si>
    <t>Handtuchpapier,2-lagig,hochweiss,W-Falz,20,3x32cm,Zellstoff Tapira 3.000 Tü/Krt.</t>
  </si>
  <si>
    <t xml:space="preserve">Handtuchpapier, 2-lagig, hochweiss, W-Falz, 20,3x32cm, Zellstoff, Tapira, 3.000 Tücher/Krt. 
 1 Palette = 36 Karton 
</t>
  </si>
  <si>
    <t>07730020</t>
  </si>
  <si>
    <t>SCA90779</t>
  </si>
  <si>
    <t>90779 WC-Papier, große Rolle, 2-lagig, 400 Blatt, T4 (42 Sack je Palette)</t>
  </si>
  <si>
    <t xml:space="preserve">Tork Universal Toilettenpapier - NEU 42 Sack/Palette
 für Waschraum, Sanitärraum, WC- und Sanitäranlagen.
 Weniger Rollentausch im WC, durch hohe Blattanzahl auf der Rolle.
  Lagen: 2 Material: Tissue Größe: 11,5 x 9,4 cm Farbe: naturweiß Blatt je Rolle: 400 Verkaufsmenge: 30 Rollen lose im Sack Sack je Palette: 42  Qualität:
 Unter anderem wurden die  Kriterien Auflöseverhalten im Kanal (garantiert keine Kanalverstopfung) und Bruchkraft (Reißfestigkeit)von der BBG an der TU Graz überprüft.
 Umweltkriterien:
 Umweltzeichen: EU Ecolabel Umweltprodukt, ökoprodukt, umweltfreundlich, nachhaltig, NaBe.
</t>
  </si>
  <si>
    <t>90779</t>
  </si>
  <si>
    <t>SCA682008</t>
  </si>
  <si>
    <t>Spender Tork SmartOne® schwarz für SmartOne® Mini Toilettenpapier,T9 Einzelblatt</t>
  </si>
  <si>
    <t xml:space="preserve">Tork SmartOne® Mini Doppelrollenspender für Toilettenpapier, weiss, Elevation Design, b x h x t: 398 x 221 x 156 mm, T9 System
Der Tork SmartOne® Mini Doppelrollenspender für Toilettenpapier im Elevation-Design ist ein effizientes und sehr robustes Spendersystem für anspruchsvolle Waschräume mit hoher Besucherfrequenz. Da der Spender Platz für zwei Rollen bietet und die Blätter einzeln ausgibt, sinkt der Verbrauch im Vergleich zu herkömmlichen Spendern für Jumbo Toilettenpapier um bis zu 40%, sodass pro Rolle mehr Toilettengänge möglich sind.
</t>
  </si>
  <si>
    <t>682008</t>
  </si>
  <si>
    <t>SCA682000</t>
  </si>
  <si>
    <t>682000</t>
  </si>
  <si>
    <t>SCA681008</t>
  </si>
  <si>
    <t xml:space="preserve">Tork SmartOne® Mini Spender für Toilettenpapier, schwarz, Elevation Desig, b x h x t: 219 x 219 x 156 mm, T9 System
Der Tork SmartOne® Mini Spender für Toilettenpapier im Elevation-Design ist ein effizientes und sehr robustes Spendersystem für anspruchsvolle Waschräume mit niedriger bis mittlerer Besucherfrequenz. Die Einzeltuchentnahme kann den Verbrauch im Vergleich zu herkömmlichen Spendern für Jumbo Toilettenpapier um bis zu 40% senken, sodass pro Rolle mehr Toilettengänge möglich sind.
</t>
  </si>
  <si>
    <t>681008</t>
  </si>
  <si>
    <t>Y114110203967</t>
  </si>
  <si>
    <t>HAGLEITNER: XIBU TOWEL hybrid black</t>
  </si>
  <si>
    <t xml:space="preserve">Hybrid Rollenhandtuchspender, welcher durch Einsatz der energyBOX L, Akku oder mittels direkten 
Anschlusses an das Stromnetz berührungslos betrieben werden kann. Ein manueller Blattabzug ist 
durch Drücken der Drückleiste immer möglich. Umschaltautomatik von Leerrolle auf Vollrolle, 
integrierter 240 mm Blattschnitt, Einzelblattausgabe mit verstellbarer Zeitverzögerung 
und Sensorreichweite. Füllstands-Anzeige Analog sowie mittels LED, versperrbar. LEDStatusanzeige über 
Füllstand und energyBOX-Kapazität. Einstellungen, Informationen zu Füllstand, Energiestatus und 
Servicebedarf sind über die XIBU App abrufbar.
</t>
  </si>
  <si>
    <t>411020396700</t>
  </si>
  <si>
    <t>Y114110203950</t>
  </si>
  <si>
    <t>HAGLEITNER: XIBU TOWEL hybrid white</t>
  </si>
  <si>
    <t>411020395000</t>
  </si>
  <si>
    <t>Y114110104267</t>
  </si>
  <si>
    <t>HAGLEITNER: XIBU TISSUEFOLD black</t>
  </si>
  <si>
    <t xml:space="preserve">Spender für die Einzelblattentnahme der Toilettenpapiere onePIECE toiletPAPIER W2 und onePIECE toiletPAPIER V3 aus kompaktem Kunststoffgehäuse. Füllstand über seitliche Sichtfenster erkennbar. Durch Option hybrid in den digitalen Waschraum integrierbar.
</t>
  </si>
  <si>
    <t>411010426700</t>
  </si>
  <si>
    <t>Y114110104250</t>
  </si>
  <si>
    <t>HAGLEITNER: XIBU TISSUEFOLD white</t>
  </si>
  <si>
    <t>411010425000</t>
  </si>
  <si>
    <t>Y114110104167</t>
  </si>
  <si>
    <t>HAGLEITNER: XIBU TISSUEPAPER analog black</t>
  </si>
  <si>
    <t xml:space="preserve">Toilettenpapierspender mit automatischem Rollennachfall bei leerer Erstrolle, 
Abrollbremse, versperrbar, Kernfangmechanismus, transparenter Mittelteil zur manuellen Füllstandkontrolle. Eine 
Füllung ersetzt bis zu 8 herkömmliche Rollen Toilettenpapier. Gehäuse aus antistatischem, 
schlagfestem ABS-Kunststoff.
</t>
  </si>
  <si>
    <t>411010416700</t>
  </si>
  <si>
    <t>Y114110104150</t>
  </si>
  <si>
    <t>HAGLEITNER: XIBU TISSUEPAPER analog white</t>
  </si>
  <si>
    <t>411010415000</t>
  </si>
  <si>
    <t>Y114110102467</t>
  </si>
  <si>
    <t>HAGLEITNER: XIBU TISSUEPAPER hybrid black</t>
  </si>
  <si>
    <t xml:space="preserve">Toilettenpapierspender mit automatischem Rollennachfall bei leerer Erstrolle, 
Abrollbremse, versperrbar, Kernfangmechanismus, transparenter Mittelteil zur manuellen Füllstandkontrolle sowie 
digitale Füllstandkontrolle mittels XIBU App. Eine Füllung ersetzt bis zu 8 herkömmliche Rollen 
Toilettenpapier. Gehäuse aus antistatischem, schlagfestem ABS-Kunststoff. Informationen zu 
Füllstand, Energiestatus und Servicebedarf sind über die XIBU App abrufbar.
</t>
  </si>
  <si>
    <t>411010246700</t>
  </si>
  <si>
    <t>Y114110102450</t>
  </si>
  <si>
    <t>HAGLEITNER: XIBU TISSUEPAPER hybrid white</t>
  </si>
  <si>
    <t>411010245000</t>
  </si>
  <si>
    <t>Y114110500267</t>
  </si>
  <si>
    <t>HAGLEITNER: LUNA MULTIBOX black</t>
  </si>
  <si>
    <t xml:space="preserve">Vielseitige Spenderbox zur Aufbewahrung und Abgabe von: Kosmetiktüchern und Einweghandschuhen. Gehäuse aus antistatischem, schlagfestem ABS-Kunststoff, glänzend, versperrbar.
</t>
  </si>
  <si>
    <t>411050026700</t>
  </si>
  <si>
    <t>Y114110500250</t>
  </si>
  <si>
    <t>HAGLEITNER: LUNA MULTIBOX white</t>
  </si>
  <si>
    <t>411050025000</t>
  </si>
  <si>
    <t>Y114110400467</t>
  </si>
  <si>
    <t>HAGLEITNER: LUNA PAPERBOY black</t>
  </si>
  <si>
    <t xml:space="preserve">Der Toilettpapierhalter für Ihre Gästezimmer. Gehäuse aus antistatischem, schlagfestem ABS-Kunststoff. Mit Reserverollen-System, Abrollbremse für sparsame Blattabgabe, Kernfangmechanismus und Sichtfenster zur Anzeige der Füllmenge.
</t>
  </si>
  <si>
    <t>411040046700</t>
  </si>
  <si>
    <t>Y114110400450</t>
  </si>
  <si>
    <t>HAGLEITNER: LUNA PAPERBOY white</t>
  </si>
  <si>
    <t xml:space="preserve">Der Toilettpapierhalter für Ihre Gästezimmer. LUNA PAPERBOY Spender für 1 1/4 Rollen multiROLL 
toilettPAPIER mit automatischer Umschaltung - daher niemals leer. Bis zu 9 Mal mehr Papier im 
Spender als bei herkömmlichen Rollenhaltern. Gehäuse aus antistatischem, schlagfestem 
ABS-Kunststoff, weiß glänzend. Mit automatischem Nachfallen der 2. Rolle, Abrollbremse für sparsame 
Blattabgabe, Kernfangmechanismus und Sichtfenster zur Anzeige der Füllmenge.
</t>
  </si>
  <si>
    <t>411040045000</t>
  </si>
  <si>
    <t>Y114110225567</t>
  </si>
  <si>
    <t>HAGLEITNER: XIBU MULTIFOLD new black</t>
  </si>
  <si>
    <t xml:space="preserve">Spender für alle gängigen Falthandtuchgrößen- und qualitäten aus kompaktem Kunststoffgehäuse. Die 
Papierzufuhr des Spenders kann je nach Falthandtuchgröße mittels einer einstellbaren Rampe 
angepasst werden. Füllstand über seitliche Sichtfenster erkennbar. Durch Option hybrid in den 
digitalen Waschraum integrierbar.
</t>
  </si>
  <si>
    <t>411022556700</t>
  </si>
  <si>
    <t>Y114110225550</t>
  </si>
  <si>
    <t>HAGLEITNER: XIBU MULTIFOLD new white</t>
  </si>
  <si>
    <t>411022355000</t>
  </si>
  <si>
    <t>Y114110222867</t>
  </si>
  <si>
    <t>HAGLEITNER: XIBU TOWEL analog black</t>
  </si>
  <si>
    <t xml:space="preserve">Mechanischer Rollenhandtuchspender. Umschaltautomatik von Leerrolle auf Vollrolle, integrierter 
240 mm Blattschnitt, Füllstands-Anzeige, Einhand-Deckelöffnung, versperrbar und in 
verschiedenen Dekoren erhältlich. Gehäuse aus antistatischem, schlagfestem ABS-Kunststoff.
</t>
  </si>
  <si>
    <t>411022286700</t>
  </si>
  <si>
    <t>Y114110222850</t>
  </si>
  <si>
    <t>HAGLEITNER: XIBU TOWEL analog white</t>
  </si>
  <si>
    <t>411022285000</t>
  </si>
  <si>
    <t>S416616</t>
  </si>
  <si>
    <t>Handpapier V-Falz 1-lagig, Recycling, Natur (32 Pkg je Palette) Ersetzt SCA66329</t>
  </si>
  <si>
    <t xml:space="preserve">Handpapier V-Falz
  für Waschraum, Sanitärraum, WC- und Sanitäranlagen.
</t>
  </si>
  <si>
    <t>416616</t>
  </si>
  <si>
    <t>Sofidel</t>
  </si>
  <si>
    <t>S400741</t>
  </si>
  <si>
    <t>Spezial Handpapier C-Falz, 2-lagig Zellstoff 23x32cm, 20x144 Tücher (32 PK/PAL)</t>
  </si>
  <si>
    <t xml:space="preserve">Spezial Handpapier C-Falz, 2-lagig Zellstoff 23x32cm, 20 x 144 Tücher (32 PK/PAL) 
</t>
  </si>
  <si>
    <t>400741</t>
  </si>
  <si>
    <t>PALETTE1</t>
  </si>
  <si>
    <t>Abtragen einer Palette Hygienepapier</t>
  </si>
  <si>
    <t xml:space="preserve">Abtragen einer Palette
 Umfasst das Abräumen der Ware an einen Ort innerhalb einer Lieferadresse.
 Aufwand maximal 20 Minuten pro Palette.
 Achtung: Die Ware wird NICHT in unterschiedliche Räume vertragen.
</t>
  </si>
  <si>
    <t>PALETTE0</t>
  </si>
  <si>
    <t>Verteilen einer Palette Hygienepapier</t>
  </si>
  <si>
    <t xml:space="preserve">Verteilen einer Palette
 Umfasst das Abschlichten der Ware und das Verteilen an verschiedene Orte bzw. an verschiedene Stellen innerhalb einer Lieferadresse.
 Aufwand maximal 60 Minuten pro Palette.
</t>
  </si>
  <si>
    <t>MONT1</t>
  </si>
  <si>
    <t>Montage für Spender</t>
  </si>
  <si>
    <t xml:space="preserve">Montagekosten für Hygienespender
 Inkludiert Demontage und Entsorgung der alten Modelle
</t>
  </si>
  <si>
    <t>KL317570</t>
  </si>
  <si>
    <t>317570 WC-Papier, Jumbo Mini, 3-lagig, 120 lfm, T2 (44 Karton je Palette)</t>
  </si>
  <si>
    <t xml:space="preserve">Satino Toilettenpapier Mini Jumbo
 für Waschraum, Sanitärraum, WC- und Sanitäranlagen.
  Lagen: 3 Material: Recycling Größe: 25 x 9,4 cm Farbe: natur Prägung: -t Länge: 12 Rollen à 120 lfm Verkaufsmenge: 12 Rollen Sack je Palette: 44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</si>
  <si>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317570</t>
  </si>
  <si>
    <t>AP3</t>
  </si>
  <si>
    <t>Anfahrtspauschale für die Spendermontage</t>
  </si>
  <si>
    <t xml:space="preserve">Zustellung von Spendern wenn Montage benötigt wird.
</t>
  </si>
  <si>
    <t>SCA110767</t>
  </si>
  <si>
    <t>Toilettenpapier 2-lagig, Kleinrolle, 250 Blatt, T4 (30 Pkg/Pal) ersetzt SCA2053</t>
  </si>
  <si>
    <t xml:space="preserve">Tork Advanced Toilettenpapier
 für Waschraum, Sanitärraum, WC- und Sanitäranlagen.
 Einfaches Handling durch praktische Unterverpackung (8x8 Rollen im Sack)
.  Lagen: 2 Material: Tissue Größe: 12 x 9,4 cm Farbe: weiß Blatt je Rolle: 250 Verkaufsmenge: 8 x 8 = 64 Rollen Sack je Palette: 30  Qualität:
 Unter Anderem wurden die  Kriterien Auflöseverhalten im Kanal (garantiert keine Kanalverstopfung) und Bruchkraft (Reißfestigkeit)von der BBG an der TU Graz überprüft.
 Umweltkriterien:
 Umweltzeichen: blauer Engel Umweltprodukt, ökoprodukt, umweltfreundlich, nachhaltig, NaBe.
</t>
  </si>
  <si>
    <t>110767</t>
  </si>
  <si>
    <t>SCA110273</t>
  </si>
  <si>
    <t>Toilettenpapier 2-lagig, Jumbo Rolle Premium, 360 lfm, T1 (36 Sack je Palette)</t>
  </si>
  <si>
    <t xml:space="preserve">Tork Premium Toilettenpapier Jumbo
 für stark frequentierte Waschräume, Sanitärräume, WC- und Sanitäranlagen. Sehr wirtschaftlich durch die hohe Blattanzahl auf der Rolle.
      Lagen: 2      Material: Tissue      Größe: 10 x 20 cm      Farbe: weiß     Länge: 6 Rollen à 360 lfm     Verkaufsmenge: 6 Rollen      Sack je Palette: 36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</si>
  <si>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110273</t>
  </si>
  <si>
    <t>SCA110255</t>
  </si>
  <si>
    <t>110255 WC-Papier, Jumbo Mini, 3-lagig, 120 lfm, T2 (36 Karton je Palette)</t>
  </si>
  <si>
    <t xml:space="preserve">Tork Premium Toilettenpapier Mini Jumbo
 für Waschraum, Sanitärraum, WC- und Sanitäranlagen.
  Lagen: 3 Material: Tissue Größe: 20 x 9,7 cm Farbe: weiß Prägung: rosa Lorbeerblatt Länge: 12 Rollen à 120 lfm Verkaufsmenge: 12 Rollen Sack je Palette: 36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</si>
  <si>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110255</t>
  </si>
  <si>
    <t>SCA110253</t>
  </si>
  <si>
    <t>Toilettenpapier Mini Jumbo Premium, 170 lfm, T2 (36 Karton je Palette)</t>
  </si>
  <si>
    <t xml:space="preserve">Tork Premium Toilettenpapier Mini Jumbo
 für Waschraum, Sanitärraum, WC- und Sanitäranlagen.
 Geringerer Verbrauch durch stärkeres Papier mit Umweltzeichen.
  Lagen: 2 Material: Tissue Größe: 9,7 x 20 cm Farbe: weiß Prägung: blaues Lorbeerblatt Länge: 12 Rollen à 170 lfm Verkaufsmenge: 12 Rollen Sack je Palette: 36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</si>
  <si>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110253</t>
  </si>
  <si>
    <t>SCA10840</t>
  </si>
  <si>
    <t>10840 Spenderservietten, 1-lagig, weiß, N4 (20 Karton je Palette)</t>
  </si>
  <si>
    <t xml:space="preserve">Tork Universal Spenderservietten Interfold
 Garantiert einen um bis zu 40% reduzierten Serviettenverbrauch durch effiziente und hygienische Einzelblattentnahme (Interfold).
 Spart Kosten: weniger Zeit erforderlich zum Nachfüllen und größere Kapazität als die meisten Spender.
 Individuell gestaltbare Werbefläche auf den Spendern: zum Beispiel für Menüpläne. 
      Lagen: 1     Material: Tissue      Farbe: hochweiß     Größe: 21 x 33 cm (ungefalten)     Falzung: Interfold     Menge: 8 x 5 x 225 = 9.000 Stück im Karton      Karton je Palette: 20   Qualität: 
 Unter anderem wurden die Kriterien Bruchkraft (Reißfestigkeit), Wasseraufnahmekapazität und Sauggeschwindigkeit von der BBG an der TU Graz überprüft.
 Umweltkriterien:
 Umweltzeichen: EU-Ecolabel, Umweltprodukt, Ökoprodukt, umweltfreundlich, nachhaltig, NaBe.
</t>
  </si>
  <si>
    <t>10840</t>
  </si>
  <si>
    <t>SCA100585</t>
  </si>
  <si>
    <t>Papierhandtücher Universal Tork PeakServe, weiß, 1-lagig, H5 System (45 KRT/PAL)</t>
  </si>
  <si>
    <t xml:space="preserve">Tork PeakServe® EndlosÖ Handtücher  
 Tork PeakServe®: die neueste Innovation für hochfrequentierte Waschräume, in denen das Reinigungspersonal mehr Reinigungsaufwand hat und für einen reibungslosen Besucherdurchlauf sorgen muss. Kompatibel mit Tork PeakServe® Endlos-Handtüchern. Das System verfügt über eine sehr hohe Kapazität von 2.100 Handtüchern, die schnell und ohne Unterbrechung ausgegeben werden und so einen reibungslosen schnellen Besucherdurchlauf ermöglichen. Die komprimierten Nachfüllungen sind schnell einzulegen, können jederzeit nachgefüllt werden und sind einfach und bequem zu transportieren und zu lagern. So kann sich Ihr Personal ganz auf das Reinigen konzentrieren. 
   Komprimierte Handtücher für mehr Kapazität und weniger Wartungsaufwand   Die stetige, reibungslose Ausgabe der Handtücher funktioniert sogar beim Übergang zwischen den Bündeln und sorgt so für besseren Besucherdurchlauf im Waschraum ohne lästige Wartezeiten   Geringerer Verbrauch und mehr Hygiene durch Einzeltuchentnahme  Lagen: 1 Material: Universal Größe: 22,5 x 20,1 cm Farbe: weiß Verkaufsmenge: 12 x 410 = 4.920 Tücher/KRT Karton je Palette: 45  System: H5  
</t>
  </si>
  <si>
    <t>100585</t>
  </si>
  <si>
    <t>SCA100278</t>
  </si>
  <si>
    <t>Handtuch Premium 2-lagig TAD, hochweiss, H3 (28 Karton je Palette)</t>
  </si>
  <si>
    <t xml:space="preserve">Tork extra weiches Zickzack Handtuch Premium
 für Waschraum, Sanitärraum, WC- und Sanitäranlagen.
      Lagen: 2     Falzung: Zick Zack Falz     Material: Tissue plus     Größe: 23 x 23 cm     Tiefe: 11,5 cm (gefalten)     Farbe: hochweiß      Menge: 15 x 200 = 3.000 Tücher     Karton je Palette: 28  Qualität: 
 Unter anderem wurden die Kriterien Bruchkraft (Reißfestigkeit), Wasseraufnahmekapazität und Sauggeschwindigkeit von der BBG an der TU Graz überprüft.
</t>
  </si>
  <si>
    <t>100278</t>
  </si>
  <si>
    <t>S419953</t>
  </si>
  <si>
    <t>Handpapier C-Falz 1-lagig, Recycling, natur, 24,5x33cm (32 PK/PAL)</t>
  </si>
  <si>
    <t xml:space="preserve">Handpapier C-Falz, 1-lagig, natur 24,5x33cm, Recycling, 24x175=4.200 Tücher/Karton 
</t>
  </si>
  <si>
    <t>419953</t>
  </si>
  <si>
    <t>SCA120223</t>
  </si>
  <si>
    <t>120223 Küchenrolle, klein, 2-lagig (24 Sack je Palette)</t>
  </si>
  <si>
    <t xml:space="preserve">Tork Universal Küchenrolle
      Lagen: 2      Material: Recycling      Farbe: weiß     Höhe: 21 cm      Breite: 14 cm      Durchmesser: 10,7 cm      Länge: 26 Blatt je Rollen = 1536 Blatt     Menge: 8 x 4 Rollen im Sack     Sack je Palette: 24  Qualität: 
 Unter anderem wurden die Kriterien Bruchkraft (Reißfestigkeit), Wasseraufnahmekapazität und Sauggeschwindigkeit von der BBG an der TU Graz überprüft.
 Umweltkriterien:
 Umweltkriterien:
 Umweltzeichen: EU Ecolabel; Umweltprodukt, Ökoprodukt, umweltfreundlich, nachhaltig, NaBe.
</t>
  </si>
  <si>
    <t>120223</t>
  </si>
  <si>
    <t>SCA120123</t>
  </si>
  <si>
    <t>120123 Allzweckpapier Innenabrollung, 1-lagig, M1 (32 Karton je Palette)</t>
  </si>
  <si>
    <t xml:space="preserve">Tork Universal Innenabrollung - Allzweckrolle MINI
 Vielfältig einsetzbares Tuch für verschiedene Arbeitsumgebungen. Ideal für hoch frequentierte Bereiche.
 Schneller und einfacher Rollenwechsel durch das Innenabrollungssystem das eine individuelle Dosierung der Papiermenge ermöglicht.
 Die Verpackung in der neuen und ergonomische Tork Carry Box spart viel Zeit und Aufwand bei Transport und entnahme des Papiers.
      Lagen: 1     Material: Tissue      Farbe: weiß     Höhe: 21,5 cm      Durchmesser: 14 cm      Länge: 11 Rollen à 120 lfm      Menge: 11 Rollen      Karton je Palette: 32   Qualität: 
 Unter anderem wurden die Kriterien Bruchkraft (Reißfestigkeit), Wasseraufnahmekapazität und Sauggeschwindigkeit von der BBG an der TU Graz überprüft.
 Umweltkriterien:
 Umweltzeichen: EU-Ecolabel; Umweltprodukt, Ökoprodukt, umweltfreundlich, nachhaltig, NaBe.
</t>
  </si>
  <si>
    <t>120123</t>
  </si>
  <si>
    <t>SCA120069</t>
  </si>
  <si>
    <t>120069 Rollenhandtuch, 2-lagig, weiß, H1 (28 Karton je Palette)</t>
  </si>
  <si>
    <t xml:space="preserve">Tork Advanced Rollenhandtuch
 für Waschraum, Sanitärraum, WC- und Sanitäranlagen.
 Umweltfreundliches Rollenhandtuch mit EU Ecolabel und blauem Engel.
 Passend für langjährig, bewährtes Spendersystem (weiße oder schwarze Spender).
      Lagen: 2      Material: Tissue      Größe: 21 x 24,5 cm      Farbe: weiß     Abrisse: 3.672      Länge: 6 Rollen à 150 lfm      Menge: 6 Rollen      Karton je Palette: 28   Qualität: 
 Unter anderem wurden die Kriterien Bruchkraft (Reißfestigkeit), Wasseraufnahmekapazität und Sauggeschwindigkeit von der BBG an der TU Graz überprüft.
 Umweltkriterien:
 Umweltzeichen: blauer Engel, EU Ecolabel; Umweltprodukt, Ökoprodukt, umweltfreundlich, nachhaltig, NaBe.
</t>
  </si>
  <si>
    <t>120069</t>
  </si>
  <si>
    <t>SCA110883</t>
  </si>
  <si>
    <t>110883 Toilettenpapier 3-lagig, Kleinrolle, 250 Blatt,T4 (20  Sack je Palette)</t>
  </si>
  <si>
    <t xml:space="preserve">Tork Toilettenpapier advanced
 für Waschräume, Sanitärräume, WC- und Sanitäranlagen.
      Lagen: 2  Material: Tissue         Größe: 12 x 9,4 cm      Farbe: extra weiß     Blatt je Rolle: 250     Verkaufsmenge: 7 x 10 Rollen      Sack je Palette: 20   Qualität:
 Unter Anderem wurden die  Kriterien Auflöseverhalten im Kanal (garantiert keine Kanalverstopfung) und Bruchkraft (Reißfestigkeit)von der BBG an der TU Graz überprüft.
 Umweltkriterien:
 Umweltzeichen: blauer Engel, EU-Ecolabel; Umweltprodukt, ökoprodukt, umweltfreundlich, nachhaltig, NaBe.
</t>
  </si>
  <si>
    <t>110883</t>
  </si>
  <si>
    <t>SCA110794</t>
  </si>
  <si>
    <t>WC-Papier, kleine Rolle, 2-lagig, 250 Blatt, T4 (20 PK/PAL) ersetzt SCA2100</t>
  </si>
  <si>
    <t xml:space="preserve">Tork Universal Toilettenpapier sehr weich
 für Waschraum, Sanitärraum, WC- und Sanitäranlagen. 
  Lagen: 2 Material: Tissue Größe: 13 x 9,4 cm Farbe: weiß Blatt je Rolle: 250 Verkaufsmenge: 70 Rollen lose im Sack Packung je Palette: 20  Qualität:
 Unter Anderem wurden die  Kriterien Auflöseverhalten im Kanal (garantiert keine Kanalverstopfung) und Bruchkraft (Reißfestigkeit)von der BBG an der TU Graz überprüft.
 Umweltkriterien:
 Umweltzeichen: blauer Engel, EU-Ecolabel d.h. sehr niedriger Paperprofile Wert (ökologischer Fußabdruck der Fabrik)
</t>
  </si>
  <si>
    <t>110794</t>
  </si>
  <si>
    <t>SCA110792</t>
  </si>
  <si>
    <t>Toilettenpapier 3-lagig, Kleinrolle Advanced 150 Blatt, T4 ers. SCA3065</t>
  </si>
  <si>
    <t xml:space="preserve">Tork Advanced Toilettenpapier
 für Waschraum, Sanitärraum, WC- und Sanitäranlagen.
  ersetzt Art. Nr. SCA3065
      Lagen: 3     Material: Tissue      Größe: 13 x 9,4 cm      Farbe: weiß      Blatt je Rolle: 150      Verkaufsmenge: 7 x 10 = 70 Rollen      Sack je Palette: 20  Qualität:
 Unter Anderem wurden die  Kriterien Auflöseverhalten im Kanal (garantiert keine Kanalverstopfung) und Bruchkraft (Reißfestigkeit)von der BBG an der TU Graz überprüft.
 Umweltkriterien:
 Umweltzeichen: blauer Engel, EU-Ecolabel; Umweltprodukt, ökoprodukt, umweltfreundlich, nachhaltig, NaBe.
</t>
  </si>
  <si>
    <t>110792</t>
  </si>
  <si>
    <t>SCA110789</t>
  </si>
  <si>
    <t>110789 Toilettenpapier 2-lagig, Kleinrolle, 250 Blatt,T4 (30 Sack je Palette)</t>
  </si>
  <si>
    <t xml:space="preserve">Tork Toilettenpapier Universal
 für Waschräume, Sanitärräume, WC- und Sanitäranlagen.
      Lagen: 2  Material: Tissue         Größe: 12 x 9,4 cm      Farbe: extra weiß     Blatt je Rolle: 250     Verkaufsmenge: 8 x 8 Rollen      Sack je Palette: 30   Qualität:
 Unter Anderem wurden die  Kriterien Auflöseverhalten im Kanal (garantiert keine Kanalverstopfung) und Bruchkraft (Reißfestigkeit)von der BBG an der TU Graz überprüft.
 Umweltkriterien:
 Umweltzeichen: blauer Engel, EU-Ecolabel; Umweltprodukt, ökoprodukt, umweltfreundlich, nachhaltig, NaBe.
</t>
  </si>
  <si>
    <t>110789</t>
  </si>
  <si>
    <t>WC-Papier, kleine Rolle, 3-lagig, 250 Blatt, T4 (42 Sack je Palette)</t>
  </si>
  <si>
    <t xml:space="preserve">Tork Advanced Toilettenpapier
 für Waschraum, Sanitärraum, WC- und Sanitäranlagen.
  ACHTUNG neue Paletteneinheit (42/Pal.) 
  Lagen: 3 Material: Tissue Größe: 12 x 9,4 cm Farbe: weiß Blatt je Rolle: 250 Verkaufsmenge: 30 Rollen Sack je Palette: 42  Qualität:
 Unter anderem wurden die  Kriterien Auflöseverhalten im Kanal (garantiert keine Kanalverstopfung) und Bruchkraft (Reißfestigkeit)von der BBG an der TU Graz überprüft.
 Umweltkriterien:
 Umweltzeichen: blauer Engel, EU-Ecolabel, Umweltprodukt, Ökoprodukt, umweltfreundlich, nachhaltig, NaBe.
</t>
  </si>
  <si>
    <t>110782</t>
  </si>
  <si>
    <t>SCA128407</t>
  </si>
  <si>
    <t>128407 Wischtücher, Rolle, 3-lagig, blau, W1 (30 Sack je Palette)</t>
  </si>
  <si>
    <t xml:space="preserve">Tork Advanced Wischtuch 440 blau Performance Großrolle
 Robustes und voluminöses Wischtuch, ideal für Werkstätten &amp; Industriebetriebe. 
 Das schnelle Entfernen von Öl- &amp; Schmierflecken steigert die Produktivität. 
 Verbesserter Schutz der Hände und höhere Effizienz durch mehr Volumen &amp; Weichheit
      Lagen: 3      Material: Tissue     Farbe: blau      Breite: 34 cm      Durchmesser: 35 cm      Länge: 340 lfm      Menge: 1 Rolle      Sack je Palette: 30   Qualität: 
 Unter anderem wurden die Kriterien Bruchkraft (Reißfestigkeit), Wasseraufnahmekapazität und Sauggeschwindigkeit von der BBG an der TU Graz überprüft.
 Umweltkriterien:
 Umweltzeichen: EU-Ecolabel, Umweltprodukt, Ökoprodukt, umweltfreundlich, nachhaltig, NaBe.
</t>
  </si>
  <si>
    <t>128407</t>
  </si>
  <si>
    <t>SCA127530</t>
  </si>
  <si>
    <t>Toilettenpapier 2-lagig, Kompaktrolle Advanced, 100 lfm, T6 (36 Sack je Palette)</t>
  </si>
  <si>
    <t xml:space="preserve">Compact Toilettenpapier für Tork T6 System
  Neue Paletteneinheit: 36 SAK/PAL 
 für WC- und Sanitäranlagen mit obptimaler Lagenhaftung und Weichheit.
      Lagen: 2     Material: Tissue      Farbe: weiß      Prägung: graues Lorbeermuster      Höhe: 9,9 cm      Rollenlänge: 100 m      Rollendurchmesser: 13,2 cm      Verkaufsmenge: 27 Rollen      Sack je Palette: 36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</si>
  <si>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127530</t>
  </si>
  <si>
    <t>SCA127510</t>
  </si>
  <si>
    <t>Toilettenpapier Compact , 3-lagig, extra weich, T6 (36 Karton je Palette)</t>
  </si>
  <si>
    <t xml:space="preserve">Tork Compact Toilettenpapier für Tork Compactspender-System
  Neue Paletteneinheit: 36 KRT/PAL 
 Geeignet für niedrig bis normal frequentierte Waschräume.
 Optisch ansprechende Dekorprägung in Lila.
  Lagen: 3 Material: Tissue Größe: 9,9 x 13,2 cm Farbe: hochweiß je Rolle: 70 lfm Verkaufsmenge: 27 Rollen Sack je Palette: 36  Qualität:
 Unter Anderem wurden die  Kriterien Auflöseverhalten im Kanal (garantiert keine Kanalverstopfung) und Bruchkraft (Reißfestigkeit)von der BBG an der TU Graz überprüft.
Extra weiches Papier
 Höchste Qualität mit perfekter Lagenhaftung.
 Umweltkriterien:
 Umweltzeichen: EU-Ecolabel; Umweltprodukt, ökoprodukt, umweltfreundlich, nachhaltig, NaBe.
</t>
  </si>
  <si>
    <t>127510</t>
  </si>
  <si>
    <t>SCA121206</t>
  </si>
  <si>
    <t>121206 Allzweckpapier, Innenabrollung, 2-lagig, M2 (32 Karton je Palette)</t>
  </si>
  <si>
    <t xml:space="preserve">Tork Universal Innenabrollung - Allzweckrolle MIDI
 Vielfältig einsetzbares Tuch für verschiedene Arbeitsumgebungen. Ideal für hoch frequentierte Bereiche.
 Schneller und einfacher Rollenwechsel durch das Innenabrollungssystem das eine individuelle Dosierung der Papiermenge ermöglicht. 
      Lagen: 2      Material: Tissue     Farbe: weiß     Höhe: 20 cm      Durchmesser: 18,7 cm     Länge: 6 Rollen à 160 lfm      Menge: 6 Rollen      Karton je Palette: 32   Qualität: 
 Unter anderem wurden die Kriterien Bruchkraft (Reißfestigkeit), Wasseraufnahmekapazität und Sauggeschwindigkeit von der BBG an der TU Graz überprüft.
 Umweltkriterien:
 Umweltzeichen: EU-Ecolabel, Umweltprodukt, Ökoprodukt, umweltfreundlich, nachhaltig, NaBe.
</t>
  </si>
  <si>
    <t>121206</t>
  </si>
  <si>
    <t>SCA120398</t>
  </si>
  <si>
    <t>Papierhandtuch Multifold, Advanced, 2-lagig, H2 (32 SAK/Pal) ersetzt SCA120289</t>
  </si>
  <si>
    <t xml:space="preserve">Tork Xpress® weiche Multifold Handtücher
 für Waschraum, Sanitärraum, WC- und Sanitäranlagen.
 Qualität: 
 Unter anderem wurden die Kriterien Bruchkraft (Reißfestigkeit), Wasseraufnahmekapazität und Sauggeschwindigkeit von der BBG an der TU Graz überprüft.
 Umweltkriterien:
 Umweltzeichen: EU Ecolabel, FSC; Umweltprodukt, Ökoprodukt, umweltfreundlich, nachhaltig, NaBe. 
</t>
  </si>
  <si>
    <t>120398</t>
  </si>
  <si>
    <t>SCA120280</t>
  </si>
  <si>
    <t>120280 WC-Papier, Jumbo Mini, 2-lagig, 170 lfm, T2 (36 Sack je Palette)</t>
  </si>
  <si>
    <t xml:space="preserve">Tork Advanced Toilettenpapier Mini Jumbo
 Bietet hohe Wirtschaftlichkeit durch die hohe Blattzahl auf der Rolle und eignet sich bestens für hoch frequentierte Waschräume mit hohen Besucherzahlen wie in Schulen oder in anderen öffentlichen Einrichtungen.
  Lagen: 2 Material: Tissue Größe: 9,4 x 20 cm Farbe: weiß Prägung: graues Lorbeerblatt Länge: 12 Rollen à 170 lfm Verkaufsmenge: 12 Rollen Sack je Palette: 36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</si>
  <si>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120280</t>
  </si>
  <si>
    <t>SCA120272</t>
  </si>
  <si>
    <t>Toilettenpapier 2-lagig, Jumbo Rolle Advanced, 360 lfm, T1 (36 Sack je Palette)</t>
  </si>
  <si>
    <t xml:space="preserve">Tork Premium Toilettenpapier Jumbo
 für stark frequentierte Waschräume, Sanitärräume, WC- und Sanitäranlagen. Sehr wirtschaftlich durch die hohe Blattanzahl auf der Rolle.
      Lagen: 2      Material: Tissue      Größe: 10 x 20 cm      Durchmesser: 26 cm      Farbe: weiß     Länge: 6 Rollen à 360 lfm     Verkaufsmenge: 6 Rollen      Sack je Palette: 36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</si>
  <si>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120272</t>
  </si>
  <si>
    <t>SCA120270</t>
  </si>
  <si>
    <t>120270 Küchenrolle, klein, 2-lagig (14 Sack je Palette)</t>
  </si>
  <si>
    <t xml:space="preserve">Tork Universal Küchenrolle
      Lagen: 2      Material: Tissue      Farbe: hochweiß     Höhe: 26 cm      Breite: 24 cm      Durchmesser: 10,7 cm      Länge: 64 Blatt je Rollen = 3.072 Blatt     Menge: 12 x 4 Rollen im Sack     Sack je Palette: 14  Qualität: 
 Unter anderem wurden die Kriterien Bruchkraft (Reißfestigkeit), Wasseraufnahmekapazität und Sauggeschwindigkeit von der BBG an der TU Graz überprüft.
 Umweltkriterien:
 Auch ohne Umweltzeichen sehr umweltverträglich produziert; d.h. sehr niedriger Paperprofile Wert (ökologischer Fußabdruck der Fabrik)
</t>
  </si>
  <si>
    <t>120270</t>
  </si>
  <si>
    <t>SCA272211</t>
  </si>
  <si>
    <t>Spender Tork Xpressnap® schwarz für Spenderservietten Multifold, N4 System</t>
  </si>
  <si>
    <t xml:space="preserve">Tork Serviettenspender Interfold b x h x t: 235 x 622 x 235 mm Steh- und Wandspender, Kunststoff, schwarz Kapazität für ca. 900 Servietten N4 Spenderservietten System
Der moderne Spender gibt die Servietten einzeln aus, was eine optimal Hygiene gewährleistet und den Verbrauch im Vergleich zu herkömmlichen Serviettenspendern um mindestens 25 % senkt.
</t>
  </si>
  <si>
    <t>272211</t>
  </si>
  <si>
    <t>SCA15850</t>
  </si>
  <si>
    <t>15850 Spenderservietten, 2-lagig, weiß, N4 (20 Karton je Palette)</t>
  </si>
  <si>
    <t xml:space="preserve">Tork Premium Spenderservietten Interfold
 Garantiert einen um bis zu 40% reduzierten Serviettenverbrauch durch effiziente und hygienische Einzelblattentnahme (Interfold).
 Spart Kosten: weniger Zeit erforderlich zum Nachfüllen und größere Kapazität als die meisten Spender.
 Individuell gestaltbare Werbefläche auf den Spendern: zum Beispiel für Menüpläne. 
      Lagen: 2      Material: Tissue      Farbe: hochweiß     Größe: 21 x 16,5 cm (ungefalten)      Falzung: Interfold      Menge: 8 x 5 x 200 = 8.000 Stück im Karton      Sack je Palette: 20   Qualität: 
 Unter anderem wurden die Kriterien Bruchkraft (Reißfestigkeit), Wasseraufnahmekapazität und Sauggeschwindigkeit von der BBG an der TU Graz überprüft.
 Umweltkriterien:
 Umweltzeichen: EU-Ecolabel, Umweltprodukt, Ökoprodukt, umweltfreundlich, nachhaltig, NaBe.
</t>
  </si>
  <si>
    <t>15850</t>
  </si>
  <si>
    <t>SCA150299</t>
  </si>
  <si>
    <t>150299 Papierhandtuch Multifold, 2-lagig, weiß, H2 (32 Karton je Palette)</t>
  </si>
  <si>
    <t xml:space="preserve">Tork Universal Handtuch
 für Waschraum, Sanitärraum, WC- und Sanitäranlagen.
 Schmal gefaltetes Papier.
 Passend für Tork Interfold-Spender und andere Spendersysteme mit geringer Tiefe.
 Großer Kartoninhalt spart Platz im Lager und verringert die Bestellhäufigkeit.
      Lagen: 2      Falzung: Zick Zack Falz     Material: Tissue      Größe: 21,3 x 23,4 cm      Tiefe: 8 cm (gefalten)     Farbe: weiß     Menge: 20 x 237 = 4.740 Tücher      Karton je Palette: 32   Qualität: 
 Unter anderem wurden die Kriterien Bruchkraft (Reißfestigkeit), Wasseraufnahmekapazität und Sauggeschwindigkeit von der BBG an der TU Graz überprüft.
 Umweltkriterien:
 Umweltzeichen: Blauer Engel, EU-Ecolabel; Umweltprodukt, Ökoprodukt, umweltfreundlich, nachhaltig, NaBe.
</t>
  </si>
  <si>
    <t>150299</t>
  </si>
  <si>
    <t>SCA130081</t>
  </si>
  <si>
    <t>Wischtuch 3-lagig, blau, (48 Sack je Palette), W1/W2</t>
  </si>
  <si>
    <t xml:space="preserve">Tork Advanced Wischtuch 440 blau Performance Großrolle
 Fusselfreies, extrem reißfestes Papier mit geringem Verbrauch.
 Sehr hohe Saugfähigkeit durch Herstellung im Quick-Dry-Verfahren (TAD).
 Robust und voluminös, ideal für Werkstätten &amp; Industriebetriebe sowie Großküchen.
 Das schnelle Entfernen von Öl- &amp; Schmierflecken steigert die Produktivität. 
 Verbesserter Schutz der Hände und höhere Effizienz durch mehr Volumen &amp; Weichheit
      Lagen: 3      Material: TAD (besonders Wasseraufnahmefähig)     Farbe: blau      Höhe: 34 cm      Durchmesser: 26 cm      Länge: 2 Rollen à 119 lfm      Menge: 2 Rollen      Sack je Palette: 48   Qualität: 
 Unter anderem wurden die Kriterien Bruchkraft (Reißfestigkeit), Wasseraufnahmekapazität und Sauggeschwindigkeit von der BBG an der TU Graz überprüft.
 Umweltkriterien:
 Auch ohne Umweltzeichen sehr umweltverträglich produziert; d.h. sehr niedriger Paperprofile Wert (ökologischer Fußabdruck der Fabrik)
</t>
  </si>
  <si>
    <t>130081</t>
  </si>
  <si>
    <t>SCA130050</t>
  </si>
  <si>
    <t>Wischtuch Advanced 2-lagig, blau, W1 (30 Sack je Palette)</t>
  </si>
  <si>
    <t xml:space="preserve">Tork Universal Wischtuch 420 blau Großrolle
 Vielfältig einsetzbares Tuch zum Säubern von Oberflächen, Gegenständen und Händen
 Gesteigerte Effizienz: ein Tuch für den Großteil der Aufgaben
      Lagen: 2      Material: Tissue     Farbe: blau      Höhe: 37 cm      Durchmesser: 39 cm      Länge: 510 lfm      Menge: 1 Rolle      Sack je Palette: 30   Qualität: 
 Unter anderem wurden die Kriterien Bruchkraft (Reißfestigkeit), Wasseraufnahmekapazität und Sauggeschwindigkeit von der BBG an der TU Graz überprüft.
 Umweltkriterien:
 Umweltzeichen: EU-Ecolabel; Umweltprodukt, Ökoprodukt, umweltfreundlich, nachhaltig, NaBe.
</t>
  </si>
  <si>
    <t>130050</t>
  </si>
  <si>
    <t>SCA130001</t>
  </si>
  <si>
    <t>130001 Rollenhandtuch, 1-lagig, weiß, W6 (28 Karton je Palette)</t>
  </si>
  <si>
    <t xml:space="preserve">Rollenhandtuch
 für Waschraum, Sanitärraum, WC- und Sanitäranlagen.
 Achtung! Nicht passend für den aktuellen Tork Rollenhandtuchspender (weiß/schwarz).
      Lagen: 1      Material: Tissue      Größe: 19 x 19,5 cm      Farbe: weiß     Länge: 6 Rollen à 250 lfm      Menge: 6 Rollen      Sack je Palette: 28   Qualität: 
 Unter anderem wurden die Kriterien Bruchkraft (Reißfestigkeit), Wasseraufnahmekapazität und Sauggeschwindigkeit von der BBG an der TU Graz überprüft.
 Umweltkriterien:
 Umweltkriterien:
 Umweltzeichen: EU-Ecolabel, Umweltprodukt, Ökoprodukt, umweltfreundlich, nachhaltig, NaBe.
</t>
  </si>
  <si>
    <t>130001</t>
  </si>
  <si>
    <t>SCA129237</t>
  </si>
  <si>
    <t>Wischtuch groß, 2-lagig, weiß, W1 (32 Sack je Palette)</t>
  </si>
  <si>
    <t xml:space="preserve">Tork Universal Wischtuch 320 Performance Großrolle
 Robustes Wischtuch, ideal für allgemeine Wischaufgaben, die ein reißfestes und saugfähiges Tuch erfordern.
 Strapazierfähig und nassfest.
      Lagen: 2      Material: Tissue      Farbe: weiß     Höhe: 24 cm      Durchmesser: 34 cm      Länge: 2 Rollen à 510 lfm      Menge: 2 Rollen      Sack je Palette: 32   Qualität: 
 Unter anderem wurden die Kriterien Bruchkraft (Reißfestigkeit), Wasseraufnahmekapazität und Sauggeschwindigkeit von der BBG an der TU Graz überprüft.
 Umweltkriterien:
 Umweltzeichen: EU Ecolabel; Umweltprodukt, Ökoprodukt, umweltfreundlich, nachhaltig, NaBe. 
</t>
  </si>
  <si>
    <t>129237</t>
  </si>
  <si>
    <t>SCA128408</t>
  </si>
  <si>
    <t>128408 Wischtücher, Rolle, 2-lagig, blau, W1 (30 Sack je Palette)</t>
  </si>
  <si>
    <t xml:space="preserve">Tork Universal Wischtuch 320 weiß Großrolle
 Robustes und voluminöses Wischtuch, ideal für allgemeine Wischaufgaben, die ein reißfestes und saugfähiges Tuch erfordern.
 Das schnelle Entfernen von Öl- &amp; Schmierflecken steigert die Produktivität. Strapazierfähig und nassfest.
      Lagen: 2      Material: Tissue     Farbe: blau      Breite: 34 cm      Durchmesser: 26 cm      Länge: 2 Rollen à 340 lfm      Menge: 2 Rollen      Sack je Palette: 30   Qualität: 
 Unter Anderem wurden die Kriterien Bruchkraft (Reißfestigkeit), Wasseraufnahmekapazität und Sauggeschwindigkeit von der BBG an der TU Graz überprüft.
 Umweltkriterien:
 Umweltzeichen: EU-Ecolabel, Umweltprodukt, Ökoprodukt, umweltfreundlich, nachhaltig, NaBe.
</t>
  </si>
  <si>
    <t>128408</t>
  </si>
  <si>
    <t>SCA290143</t>
  </si>
  <si>
    <t>290143 Handtücher, 2-lagig, weiß, Universal, H3 (28 KRT/PAL)</t>
  </si>
  <si>
    <t xml:space="preserve">Tork Handtücher Universal
  Dieses Produkt ist auch eine Alternative zu SCA290158. 
 für Waschraum, Sanitärraum, WC- und Sanitäranlagen.
 Weiches Papier mit geringem Verbrauch durch hohe Saugfähigkeit.
      Lagen: 2     Falzung: Zick Zack Falz      Größe: 23 x 22,6 cm      Tiefe: 11,5 cm (gefalten)     Farbe: weiß      Menge: 15 x 250 = 3.750 Tücher      Karton je Palette: 28   Qualität: 
 Unter anderem wurden die Kriterien Bruchkraft (Reißfestigkeit), Wasseraufnahmekapazität und Sauggeschwindigkeit von der BBG an der TU Graz überprüft.
 Umweltkriterien:
 Umweltzeichen: EU-Ecolabel
</t>
  </si>
  <si>
    <t>290143</t>
  </si>
  <si>
    <t>SCA290076</t>
  </si>
  <si>
    <t>Papierhandtuch Rolle 2-lagig, grün, H1 (28 Karton je Palette)</t>
  </si>
  <si>
    <t xml:space="preserve">Tork Advanced Rollenhandtuch
 für Waschraum, Sanitärraum, WC- und Sanitäranlagen.
 Umweltfreundliches Rollenhandtuch mit EU Ecolabel und blauem Engel.
 Passend für langjährig, bewährtes Spendersystem (weiße oder schwarze Spender).
      Lagen: 2      Material: Tissue      Größe: 21 x 24,5 cm      Farbe: grün     Abrisse: 3.672      Länge: 6 Rollen à 150 lfm      Menge: 6 Rollen      Karton je Palette: 28   Qualität: 
 Unter anderem wurden die Kriterien Bruchkraft (Reißfestigkeit), Wasseraufnahmekapazität und Sauggeschwindigkeit von der BBG an der TU Graz überprüft.
 Umweltkriterien:
 Umweltzeichen: blauer Engel, EU Ecolabel; Umweltprodukt, Ökoprodukt, umweltfreundlich, nachhaltig, NaBe.
</t>
  </si>
  <si>
    <t>290076</t>
  </si>
  <si>
    <t>SCA290068</t>
  </si>
  <si>
    <t>Rollenhandtuch Tork Matic® Advanced, blau, 2-lagig, H1 (28 Karton je Palette)</t>
  </si>
  <si>
    <t xml:space="preserve">Tork Matic® Advanced Rollenhandtuch
 für Waschraum, Sanitärraum, WC- und Sanitäranlagen.
      Lagen: 2      Material: Hybrid      Größe: 21 x 24,5 cm      Farbe: blau Abrisse: 3.672     Länge: 6 Rollen á 150 m  Durchmesser: 19 cm      Menge: 6 Rollen  System: H1      Karton je Palette: 28   Qualität: 
 Unter anderem wurden die Kriterien Bruchkraft (Reißfestigkeit), Wasseraufnahmekapazität und Sauggeschwindigkeit von der BBG an der TU Graz überprüft.
 Umweltkriterien:
 Umweltzeichen: EU-Ecolabel; Umweltprodukt, Ökoprodukt, umweltfreundlich, nachhaltig, NaBe.
</t>
  </si>
  <si>
    <t>290068</t>
  </si>
  <si>
    <t>SCA290059</t>
  </si>
  <si>
    <t>290059 Papierhandtuch Rolle 1-lagig, hochweiß, H1 (28 Karton je Palette)</t>
  </si>
  <si>
    <t xml:space="preserve">Tork Universal Rollenhandtuch
 für Waschraum, Sanitärraum, WC- und Sanitäranlagen.
 Extra langes Rollenhandtuch für weniger Rollentausch.
 Passend für langjährig, bewährtes Spendersystem (weiße oder schwarze Spender).
 Extra saugfähig durch Herstellung im Quick-Dry-Verfahren (TAD).
      Lagen: 1      Material: Tissue plus      Rollenbreite: 21 cm  Rollendurchmesser: 19 cm     Farbe: weiß     Abrisse: 6.858      Länge: 6 Rollen à 280 lfm      Menge: 6 Rollen      Karton je Palette: 28   Qualität: 
 Unter anderem wurden die Kriterien Bruchkraft (Reißfestigkeit), Wasseraufnahmekapazität und Sauggeschwindigkeit von der BBG an der TU Graz überprüft.
  Umweltkriterien:
 Umweltzeichen: EU Ecolabel; Umweltprodukt, Ökoprodukt, umweltfreundlich, nachhaltig, NaBe. 
</t>
  </si>
  <si>
    <t>290059</t>
  </si>
  <si>
    <t>SCA290016</t>
  </si>
  <si>
    <t>Papierhandtuch Rolle Premium, 2-lagig, H1 (28 Sack je Palette)</t>
  </si>
  <si>
    <t xml:space="preserve">Tork Premium Rollenhandtuch
 für Waschraum, Sanitärraum, WC- und Sanitäranlagen.
      Lagen: 2      Material: TAD (besonders Wasseraufnahmefähig)      Größe: 21 x 24,5 cm      Farbe: weiß     Prägung: blaues Lorbeerblatt     Durchmesser: 19 cm      Abrisse: 2.448      Länge: 6 Rollen à 100 lfm      Menge: 6 Rollen      Karton je Palette: 28   Qualität: 
 Unter anderem wurden die Kriterien Bruchkraft (Reißfestigkeit), Wasseraufnahmekapazität und Sauggeschwindigkeit von der BBG an der TU Graz überprüft.
</t>
  </si>
  <si>
    <t>290016</t>
  </si>
  <si>
    <t>SCA272611</t>
  </si>
  <si>
    <t>272611 Tischspender Tork für Servietten Multifold, N4 System</t>
  </si>
  <si>
    <t xml:space="preserve">Tork Elevation Serviettenspender Interfold
 Handlicher Tischspender mit Werbeflächen an beiden Seiten.
 Der Spender ermöglicht dem Benutzer einen um 25% reduzierten Serviettenverbrauch durch die Befüllung mit Interfoldservietten.
 Spart Kosten da weniger Zeit für die Nachfüllung erforderlich ist und er eine größere Kapazität hat als die meisten Spender.
 Individuell gestaltbare Werbefläche auf den Spendern: zum Beispiel für Menüpläne.
      Menge: 4 Tischspender pro Karton     Farbe: grau/anthrazit     Kapazität: 225 Servietten     Größe: B150 x H160 x T200 mm   Geeignet für Küchen oder Speisesäle.
</t>
  </si>
  <si>
    <t>272611</t>
  </si>
  <si>
    <t>SCA272511</t>
  </si>
  <si>
    <t>272511 Thekenspender Tork für Servietten Multifold, N4 System</t>
  </si>
  <si>
    <t xml:space="preserve">Tork Elevation Serviettenspender Interfold
 Platzsparender Thekenspender mit Werbeflächen oben und an beiden Seiten.
 Der Spender ermöglicht dem Benutzer einen um 25% reduzierten Serviettenverbrauch durch die Befüllung mit Interfoldservietten.
 Spart Kosten da weniger Zeit für die Nachfüllung erforderlich ist und er eine größere Kapazität hat als die meisten Spender.
 Individuell gestaltbare Werbefläche auf den Spendern: zum Beispiel für Menüpläne.
      Farbe: grau/anthrazit     Kapazität: 450 Servietten     Größe: B200 x H140 x T290 mm   Geeignet für Küchen oder Speisesäle.
</t>
  </si>
  <si>
    <t>272511</t>
  </si>
  <si>
    <t>SCA272213</t>
  </si>
  <si>
    <t>Spender Tork Xpressnap® grau für Spenderservietten Multifold, N4 System</t>
  </si>
  <si>
    <t xml:space="preserve">Tork Serviettenspender Interfold b x h x t: 235 x 622 x 235 mm Steh- und Wandspender, Kunststoff, grau Kapazität für ca. 900 Servietten N4 Spenderservietten System
Der moderne Spender gibt die Servietten einzeln aus, was eine optimal Hygiene gewährleistet und den Verbrauch im Vergleich zu herkömmlichen Serviettenspendern um mindestens 25 % senkt.
</t>
  </si>
  <si>
    <t>272213</t>
  </si>
  <si>
    <t>SCA477149</t>
  </si>
  <si>
    <t>477149 Servietten, 2-lagig, 1/4 Falz, weiß (30 Karton je Palette)</t>
  </si>
  <si>
    <t xml:space="preserve">Tork Advanced Servietten
     Lagen: 2    Material: Tissue    Farbe: weiß    Größe: 33 x 33 cm    Falzung: 1/4 Falz    Menge: 10 x 200 = 2000 Stück im Karton    Karton je Palette: 30  Qualität:
 Unter anderem wurden die  Kriterien Bruchkraft (Reißfestigkeit), Wasseraufnahmekapazität und Sauggeschwindigkeitvon der BBG an der TU Graz überprüft.
 Umweltkriterien:
 Umweltzeichen: EU-Ecolabel, Umweltprodukt, Ökoprodukt, umweltfreundlich, nachhaltig, NaBe.
</t>
  </si>
  <si>
    <t>477149</t>
  </si>
  <si>
    <t>SCA473472</t>
  </si>
  <si>
    <t>Wischtuch Innenabrollung ReflexÖ, weiß, 2-lagig, M4 (24 Packungen je Palette)</t>
  </si>
  <si>
    <t xml:space="preserve">Tork Innenabrollung Papier Reflex
 Die Tork ReflexÖ Mehrzweck Papierwischtürcher sind aufgrund ihrer hohen Festigkeit und Aufnahmefähigkeit ideal für Wischarbeiten und Abwischen der Hände. Dieses Papier ist kompatibel mit den Tork ReflexÖ Innenabrollungsspendern mit Einzelblattentnahme, die sich in die Arbeitsabläufe Ihres Teams integrieren lassen, den Verbrauch reduzieren und das Risiko von Kreuzkontamintion minimieren.
  Einzelblattentnahme - reduziert den Verbrauch um bis zu 37 % Durch das starke und saugfähige Papier werden beim Abtrocknen der Hände weniger Handtücher verbraucht. Wegen der guten Aufnahme zum Aufwischen verschütteter Flüssigkeit geeignet Herausnehmbares SmartCore® Kernstück - ermöglicht ein rasches und einfaches Nachfüllen. Mit dem Tork Easy HandlingÖ Tragegriff können Reinigungsmitarbeiter Papiertuchrollen problemlos tragen. 
  Lagen: 2 Farbe: weiß Rollenlänge: 150,8 m Rollenbreite: 19,4 cm Rollendurchmesser: 18,5 cm Blattanzahl: 450 Blattlänge: 33,5 cm Hülsendurchmesser: 5,9 cm 
</t>
  </si>
  <si>
    <t>473472</t>
  </si>
  <si>
    <t>SCA473190</t>
  </si>
  <si>
    <t>Spender Tork ReflexÖ Einzelblatt, weiß, M4 System</t>
  </si>
  <si>
    <t xml:space="preserve">Tork ReflexÖ Einzelblatt Innenabrollungsspender
  Farbe: weiß Größe: B255 x H331 x T239 mm 
</t>
  </si>
  <si>
    <t>473190</t>
  </si>
  <si>
    <t>SCA472630</t>
  </si>
  <si>
    <t>472630 Hülsenloses Midi Toilettenpapier, weiß, 2-lagig, T7 System (44 KRT/PAL)</t>
  </si>
  <si>
    <t xml:space="preserve">Tork OptiServe hülsenloses Midi Toilettenpapier Advanced - 2-lagig  
 Tork OptiServe® Coreless ist ein leistungsstarkes Toilettenpapiersystem für Einrichtungen, in denen Effizienz, Nachhaltigkeit und ein ansprechendes Benutzererlebnis im Vordergrund stehen. Es ist eine bessere Alternative zu herkömmlichem Toilettenpapier und traditionellem Jumbo Toilettenpapier. Das breite Angebot an Spendern bedeutet, dass unterschiedliche Bedürfnisse innerhalb einer Einrichtung mit nur einer Sorte Toilettenpapier erfüllt werden können.
   Perforiertes 2-lagiges hülsenloses Toilettenpapier mit attraktivem Design   3x mehr Papier im Vergleich zu herkömmlichen Rollen für maximale Verfügbarkeit   Kompakte Rollen, weniger häufiges Nachfüllen und weniger Zeitaufwand   Keine Hülse und keine Verpackung bedeutet weniger Abfall   Benötigt halb so viel Lagerraum wie herkömmliche Toilettenpapierrollen   Tork Easy Handling® Verpackung für einen ergonomischen Transport  Lagen: 2 Material: Tissue  Größe: 9,3 x 11,5 cm Farbe: hochweiß Karton je Palette: 44  System: T7  
</t>
  </si>
  <si>
    <t>472630</t>
  </si>
  <si>
    <t>SCA472242</t>
  </si>
  <si>
    <t>Tork SmartOne® Toilettenpapier 2-lagig, T8 (64 Sack je Palette)</t>
  </si>
  <si>
    <t xml:space="preserve">Tork SmartOne® Toilettenpapier T8
 für Waschraum, Sanitärraum, WC- und Sanitäranlagen.
  Lagen: 2 Material: Tissue Größe: 13,4 x 18 cm Rollenlänge: 207 m  Farbe: weiß Blatt je Rolle: 1150 Verkaufsmenge: 6 Rollen im Sack Sack je Palette: 64  Qualität:
 Unter Anderem wurden die  Kriterien Auflöseverhalten im Kanal (garantiert keine Kanalverstopfung) und Bruchkraft (Reißfestigkeit)von der BBG an der TU Graz überprüft.
 Umweltkriterien:
 Umweltzeichen: EU-Ecolabel; Umweltprodukt, ökoprodukt, umweltfreundlich, nachhaltig, NaBe.
</t>
  </si>
  <si>
    <t>472242</t>
  </si>
  <si>
    <t>SCA471093</t>
  </si>
  <si>
    <t>471093 Papierhandtuch mit Zickzackfalz, 1-lagig, weiß, H2 (20 Karton je Palette)</t>
  </si>
  <si>
    <t xml:space="preserve">Handtuch
 für Waschraum, Sanitärraum, WC- und Sanitäranlagen.
      Lagen: 1      Falzung: Zick Zack Falz      Material: Tissue      Breite: 21 cm  Höhe (ausgefaltet): 23 cm      Tiefe: 8 cm (gefalten)     Farbe: weiß     Menge: 20 x 250 = 5.000 Tücher      Karton je Palette: 20   Qualität: 
 Unter anderem wurden die Kriterien Bruchkraft (Reißfestigkeit), Wasseraufnahmekapazität und Sauggeschwindigkeit von der BBG an der TU Graz überprüft.
 Umweltkriterien:
 Auch ohne Umweltzeichen sehr umweltverträglich produziert; d.h. sehr niedriger Paperprofile Wert (ökologischer Fußabdruck der Fabrik).
</t>
  </si>
  <si>
    <t>471093</t>
  </si>
  <si>
    <t>SCA290179</t>
  </si>
  <si>
    <t>Papierhandtuch Zickzackfalz, 2-lagig, grün, H3 (28 Karton je Palette)</t>
  </si>
  <si>
    <t xml:space="preserve">Tork Advanced Handtuch
 für Waschraum, Sanitärraum, WC- und Sanitäranlagen.
 Sehr weiches Papier mit geringem Verbrauch durch hohe Saugfähigkeit.
 100% Recycling, ausgezeichnet mit dem blauen Engel.
      Lagen: 2     Falzung: Zick Zack Falz      Material: Tissue     Größe: 25 x 23 cm      Tiefe: 11,5 cm (gefalten)     Farbe: grün      Menge: 15 x 250 = 3.750 Tücher      Karton je Palette: 28   Qualität: 
 Unter anderem wurden die Kriterien Bruchkraft (Reißfestigkeit), Wasseraufnahmekapazität und Sauggeschwindigkeit von der BBG an der TU Graz überprüft.
 Umweltkriterien:
 Umweltzeichen: blauer Engel, EU-Ecolabel; Umweltprodukt, Ökoprodukt, umweltfreundlich, nachhaltig, NaBe. 
</t>
  </si>
  <si>
    <t>290179</t>
  </si>
  <si>
    <t>SCA290163</t>
  </si>
  <si>
    <t>Papierhandtuch Zickzackfalz, 2-lagig, hochweiß, H3 (28 Karton je Palette)</t>
  </si>
  <si>
    <t xml:space="preserve">Tork Advanced Handtuch
 für Waschraum, Sanitärraum, WC- und Sanitäranlagen.
 Sehr weiches Papier mit geringem Verbrauch durch hohe Saugfähigkeit.
      Lagen: 2     Falzung: Zick Zack Falz      Material: Tissue      Größe: 25 x 23 cm      Tiefe: 11,5 cm (gefalten)     Farbe: hochweiß      Menge: 15 x 250 = 3.750 Tücher      Karton je Palette: 28  Qualität: 
 Unter anderem wurden die Kriterien Bruchkraft (Reißfestigkeit), Wasseraufnahmekapazität und Sauggeschwindigkeit von der BBG an der TU Graz überprüft.
 Umweltkriterien:
 Umweltzeichen: EU-Ecolabel, Umweltprodukt, Ökoprodukt, umweltfreundlich, nachhaltig, NaBe.
</t>
  </si>
  <si>
    <t>290163</t>
  </si>
  <si>
    <t>Produktgruppe</t>
  </si>
  <si>
    <t>Papierhandtuch</t>
  </si>
  <si>
    <t>Wischtuch</t>
  </si>
  <si>
    <t>Telefon</t>
  </si>
  <si>
    <t>E-Mail</t>
  </si>
  <si>
    <t>Spender Tork für Toilettenpapier Kleinrolle, weiß, T4 System</t>
  </si>
  <si>
    <t xml:space="preserve"> Spender Tork für Toilettenpapier Mini Jumbo, weiß, T2 System</t>
  </si>
  <si>
    <t>Spender Tork für Toilettenpapier Jumbo Rolle, weiß, T1 System</t>
  </si>
  <si>
    <t>Spender Tork für Papierhandtücher Zickzackfalzung, weiß, H3 System</t>
  </si>
  <si>
    <t>Spender Tork für Papierhandtücher Multifold, weiß, H2 System</t>
  </si>
  <si>
    <t>Spender für Rollenhandtuch W6</t>
  </si>
  <si>
    <t>Spender Tork für Papierhandtuchrollen, weiss, H1 System</t>
  </si>
  <si>
    <t>Spender Tork mit Innenabrollung, MIDI, weiß, M2 System</t>
  </si>
  <si>
    <t>Spender Tork mit Innenabrollung, MINI, weiß, M1 System</t>
  </si>
  <si>
    <t>Thekenspender Tork für Servietten Multifold, N4 System</t>
  </si>
  <si>
    <t>Spender</t>
  </si>
  <si>
    <t>Y114120200400</t>
  </si>
  <si>
    <t>Toilet paper TOP W3</t>
  </si>
  <si>
    <t>Tork Xpress® Extraweich 2-lagig, Multifold-Handtücher Weiß H2</t>
  </si>
  <si>
    <t>SCA100297</t>
  </si>
  <si>
    <t>Tork Matic® weiche Papierhandtuchrollen 2-lagig, Weiß mit grauem Blätterdesign H1</t>
  </si>
  <si>
    <t>SCA290067</t>
  </si>
  <si>
    <t>SCA110406</t>
  </si>
  <si>
    <t>Tork extra weiches Kleinrollen Toilettenpapier 4-lagig, Weiß T4</t>
  </si>
  <si>
    <t>Tork Extra Starke Reinigungstücher Weiß W4</t>
  </si>
  <si>
    <t>SCA530179</t>
  </si>
  <si>
    <t>30 Rollen = 1 VE</t>
  </si>
  <si>
    <t>WC-Papier, kleine Rolle, 3-lagig, 250 Blatt, T4</t>
  </si>
  <si>
    <t>6 Rollen = 1 VE</t>
  </si>
  <si>
    <t>Papierhandtuch Rolle 1-lagig, hochweiß, H1</t>
  </si>
  <si>
    <t>3750 Stk. = 1 VE</t>
  </si>
  <si>
    <t>Papierhandtuch Zickzackfalz, 2-lagig, grün, H3</t>
  </si>
  <si>
    <t>5 Rollen = 1 VE</t>
  </si>
  <si>
    <t>HAGLEITNER: multiROLL handTUCH X2</t>
  </si>
  <si>
    <t>Handtücher, 2-lagig, weiß, Universal, H3</t>
  </si>
  <si>
    <t>Papierhandtuch Zickzackfalz, 2-lagig, hochweiß, H3</t>
  </si>
  <si>
    <t>Anmerkung</t>
  </si>
  <si>
    <t>Papierhandtuch Rolle 2-lagig, grün, H1</t>
  </si>
  <si>
    <t>42 Rollen = 1 VE</t>
  </si>
  <si>
    <t>HAGLEITNER: multiROLL toilettPAPIER W2</t>
  </si>
  <si>
    <t>Wischtuch 3-lagig, blau,  W1/W2</t>
  </si>
  <si>
    <t>2 Rollen = 1 VE</t>
  </si>
  <si>
    <t>Rollenhandtuch, 2-lagig, weiß, H1</t>
  </si>
  <si>
    <t>64 Rollen = 1 VE</t>
  </si>
  <si>
    <t>HAGLEITNER: multiROLL handTUCH X1</t>
  </si>
  <si>
    <t>4740 Stk. = 1 VE</t>
  </si>
  <si>
    <t>Papierhandtuch Multifold, 2-lagig, weiß, H2</t>
  </si>
  <si>
    <t xml:space="preserve">Toilettenpapier 2-lagig Advanced, Kleinrolle, 250 Blatt, T4 </t>
  </si>
  <si>
    <t>Toilettenpapier 2-lagig Universal, Kleinrolle, 250 Blatt,T4</t>
  </si>
  <si>
    <t>WC-Papier, Jumbo, 2-lagig, 380 lfm, T1</t>
  </si>
  <si>
    <t>Papierhandtuch Rolle Premium, 2-lagig, H1</t>
  </si>
  <si>
    <t>Papierhandtuch Multifold, Advanced, 2-lagig, H2</t>
  </si>
  <si>
    <t>3780 Stk. = 1 VE</t>
  </si>
  <si>
    <t>Wischtuch groß, 2-lagig, weiß, W1</t>
  </si>
  <si>
    <t xml:space="preserve">Rollenhandtuch Tork Matic® Advanced, blau, 2-lagig, H1 </t>
  </si>
  <si>
    <t>WC-Papier, große Rolle, 2-lagig, 400 Blatt, T4</t>
  </si>
  <si>
    <t>4200 Stk. = 1 VE</t>
  </si>
  <si>
    <t>Handpapier C-Falz 1-lagig, Recycling, natur, 24,5x33cm</t>
  </si>
  <si>
    <t>Toilettenpapier 3-lagig, Kleinrolle, 250 Blatt,T4</t>
  </si>
  <si>
    <t>70 Rollen = 1 VE</t>
  </si>
  <si>
    <t>Allzweckpapier, Innenabrollung, 2-lagig, M2</t>
  </si>
  <si>
    <t>WC-Papier, Jumbo Mini, 2-lagig, 170 lfm, T2</t>
  </si>
  <si>
    <t>12 Rollen = 1 VE</t>
  </si>
  <si>
    <t>3000 Stk. = 1 VE</t>
  </si>
  <si>
    <t>HAGLEITNER: Cartemani Z W2</t>
  </si>
  <si>
    <t>HAGLEITNER: multiROLL toilettPAPIER B2</t>
  </si>
  <si>
    <t>32 Rollen = 1 VE</t>
  </si>
  <si>
    <t>HAGLEITNER: multiROLL toilettPAPIER V3</t>
  </si>
  <si>
    <t>Papierhandtücher Universal Tork PeakServe, weiß, 1-lagig, H5</t>
  </si>
  <si>
    <t>4920 Stk. = 1 VE</t>
  </si>
  <si>
    <t>Toilettenpapier 2-lagig, Jumbo Rolle Advanced, 360 lfm, T1</t>
  </si>
  <si>
    <t>Wischtücher, Rolle, 2-lagig, blau, W1</t>
  </si>
  <si>
    <t>Serviette</t>
  </si>
  <si>
    <t>Servietten, 1-lagig, 1/4 Falz, weiß</t>
  </si>
  <si>
    <t>4000 Stk. = 1 VE</t>
  </si>
  <si>
    <t>Küchenrolle</t>
  </si>
  <si>
    <t>Küchenrolle, klein, 2-lagig</t>
  </si>
  <si>
    <t>48 Rollen = 1 VE</t>
  </si>
  <si>
    <t>Toilettenpapier 2-lagig, Kompaktrolle Advanced, 100 lfm, T6</t>
  </si>
  <si>
    <t>27 Rollen = 1 VE</t>
  </si>
  <si>
    <t>Toilettenpapier Mini Jumbo Premium, 170 lfm, T2</t>
  </si>
  <si>
    <t>Toilettenpapier 3-lagig, Kleinrolle Advanced 150 Blatt, T4</t>
  </si>
  <si>
    <t>Toilettenpapier</t>
  </si>
  <si>
    <t xml:space="preserve">Handpapier V-Falz 1-lagig, Recycling, Natur </t>
  </si>
  <si>
    <t>5000 Stk. = 1 VE</t>
  </si>
  <si>
    <t>Toilettenpapier 2-lagig, Jumbo Rolle Premium, 360 lfm, T1</t>
  </si>
  <si>
    <t>Papierhandtuch mit Zickzackfalz, 1-lagig, weiß, H2</t>
  </si>
  <si>
    <t>WC-Papier, kleine Rolle, 2-lagig, 250 Blatt, T4</t>
  </si>
  <si>
    <t>WC-Papier, Jumbo Mini, 3-lagig, 120 lfm, T2</t>
  </si>
  <si>
    <t>Toilettenpapier Compact , 3-lagig, extra weich, T6</t>
  </si>
  <si>
    <t>Wischtuch Advanced 2-lagig, blau, W1</t>
  </si>
  <si>
    <t>1 Rolle = 1 VE</t>
  </si>
  <si>
    <t>HAGLEITNER: Cartemani Z B1</t>
  </si>
  <si>
    <t>Servietten, 2-lagig, 1/4 Falz, weiß</t>
  </si>
  <si>
    <t>2000 Stk. = 1 VE</t>
  </si>
  <si>
    <t>Wischtücher, Rolle, 3-lagig, blau, W1</t>
  </si>
  <si>
    <t>HAGLEITNER: putzPAPIER TOP B3</t>
  </si>
  <si>
    <t>HAGLEITNER: stillesÖRTCHEN STANDARD N2</t>
  </si>
  <si>
    <t>HAGLEITNER: Cartemani V N1</t>
  </si>
  <si>
    <t>HAGLEITNER: midiROLLE W2</t>
  </si>
  <si>
    <t>Spenderservietten, 2-lagig, weiß, N4</t>
  </si>
  <si>
    <t>8000 Stk. = 1 VE</t>
  </si>
  <si>
    <t xml:space="preserve">Hülsenloses Midi Toilettenpapier, weiß, 2-lagig, T7 </t>
  </si>
  <si>
    <t>24 Rollen = 1 VE</t>
  </si>
  <si>
    <t>2880 Stk. = 1 VE</t>
  </si>
  <si>
    <t>1 Stk. = 1 VE</t>
  </si>
  <si>
    <t>60 Rollen = 1 VE</t>
  </si>
  <si>
    <t>2100 Stk. = 1 VE</t>
  </si>
  <si>
    <t>420 Stk. = 1 VE</t>
  </si>
  <si>
    <t>Spezial Handpapier C-Falz, 2-lagig Zellstoff 23x32cm, 20x144 Tücher</t>
  </si>
  <si>
    <t>Jahresbedarf in Verpackungseinheit</t>
  </si>
  <si>
    <t>Errechneter Jahresbedarf in €</t>
  </si>
  <si>
    <t>Gleichbleibende Bedarfe?</t>
  </si>
  <si>
    <t>Preis pro 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</si>
</sst>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4" formatCode="0.0"/>
  </numFmts>
  <fonts count="36"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9"/>
      <name val="Calibri"/>
      <family val="2"/>
      <scheme val="major"/>
    </font>
    <font>
      <sz val="10"/>
      <name val="Arial"/>
      <family val="2"/>
    </font>
    <font>
      <u/>
      <sz val="10"/>
      <color indexed="12"/>
      <name val="MS Sans Serif"/>
      <family val="2"/>
    </font>
    <font>
      <sz val="8"/>
      <name val="Calibri"/>
      <family val="2"/>
      <scheme val="minor"/>
    </font>
    <font>
      <sz val="12"/>
      <name val="Calibri"/>
      <family val="2"/>
      <scheme val="major"/>
    </font>
    <font>
      <b/>
      <sz val="14"/>
      <color theme="1"/>
      <name val="Calibri"/>
      <family val="2"/>
      <scheme val="major"/>
    </font>
    <font>
      <b/>
      <sz val="11"/>
      <color theme="1"/>
      <name val="Calibri"/>
      <family val="2"/>
      <scheme val="major"/>
    </font>
    <font>
      <b/>
      <sz val="11"/>
      <color rgb="FFFF0000"/>
      <name val="Calibri"/>
      <family val="2"/>
      <scheme val="major"/>
    </font>
    <font>
      <u/>
      <sz val="10"/>
      <color theme="10"/>
      <name val="Calibri"/>
      <family val="2"/>
      <scheme val="minor"/>
    </font>
    <font>
      <b/>
      <sz val="11"/>
      <name val="Calibri"/>
      <family val="2"/>
      <scheme val="major"/>
    </font>
    <font>
      <sz val="10"/>
      <color rgb="FF000000"/>
      <name val="Calibri"/>
      <family val="2"/>
    </font>
    <font>
      <b/>
      <sz val="10"/>
      <color rgb="FF000000"/>
      <name val="Calibri"/>
      <family val="2"/>
    </font>
    <font>
      <sz val="10"/>
      <color theme="1"/>
      <name val="Calibri"/>
      <family val="2"/>
      <scheme val="minor"/>
    </font>
    <font>
      <i/>
      <sz val="10"/>
      <color rgb="FF000000"/>
      <name val="Calibri"/>
      <family val="2"/>
    </font>
    <font>
      <b/>
      <sz val="10"/>
      <color theme="1"/>
      <name val="Calibri"/>
      <family val="2"/>
      <scheme val="major"/>
    </font>
    <font>
      <b/>
      <sz val="10"/>
      <color theme="7"/>
      <name val="Calibri"/>
      <family val="2"/>
      <scheme val="major"/>
    </font>
    <font>
      <b/>
      <sz val="10"/>
      <color theme="7"/>
      <name val="Calibri"/>
      <family val="2"/>
      <scheme val="minor"/>
    </font>
    <font>
      <sz val="11"/>
      <color indexed="8"/>
      <name val="Calibri"/>
      <family val="2"/>
      <scheme val="minor"/>
    </font>
    <font>
      <sz val="9"/>
      <color indexed="81"/>
      <name val="Segoe UI"/>
      <family val="2"/>
    </font>
  </fonts>
  <fills count="13">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s>
  <borders count="19">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right/>
      <top/>
      <bottom style="thick">
        <color theme="9"/>
      </bottom>
      <diagonal/>
    </border>
  </borders>
  <cellStyleXfs count="20">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0" fontId="25" fillId="0" borderId="0" applyNumberFormat="0" applyFill="0" applyBorder="0" applyAlignment="0" applyProtection="0">
      <alignment vertical="top"/>
    </xf>
    <xf numFmtId="44" fontId="29" fillId="0" borderId="0" applyFont="0" applyFill="0" applyBorder="0" applyAlignment="0" applyProtection="0"/>
    <xf numFmtId="0" fontId="34" fillId="0" borderId="0"/>
  </cellStyleXfs>
  <cellXfs count="147">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0" fillId="10" borderId="0" xfId="0" applyFill="1">
      <alignment vertical="top"/>
    </xf>
    <xf numFmtId="0" fontId="14" fillId="8" borderId="7" xfId="0" applyFont="1" applyFill="1" applyBorder="1" applyAlignment="1" applyProtection="1">
      <alignment horizontal="left" vertical="center" wrapText="1"/>
      <protection locked="0"/>
    </xf>
    <xf numFmtId="0" fontId="25" fillId="8" borderId="7" xfId="17" applyFill="1" applyBorder="1" applyAlignment="1" applyProtection="1">
      <alignment horizontal="left" vertical="center"/>
      <protection locked="0"/>
    </xf>
    <xf numFmtId="0" fontId="14" fillId="9" borderId="5" xfId="0" applyFont="1" applyFill="1" applyBorder="1" applyAlignment="1">
      <alignment vertical="center" wrapText="1"/>
    </xf>
    <xf numFmtId="0" fontId="14" fillId="0" borderId="4" xfId="0" applyFont="1" applyBorder="1" applyAlignment="1">
      <alignment horizontal="center" vertical="center" wrapText="1"/>
    </xf>
    <xf numFmtId="0" fontId="12" fillId="9" borderId="5" xfId="0" applyFont="1" applyFill="1" applyBorder="1" applyAlignment="1">
      <alignment vertical="center"/>
    </xf>
    <xf numFmtId="0" fontId="31" fillId="7" borderId="4" xfId="0" applyFont="1" applyFill="1" applyBorder="1" applyAlignment="1">
      <alignment horizontal="center" vertical="center" wrapText="1"/>
    </xf>
    <xf numFmtId="0" fontId="31" fillId="9"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7" fillId="0" borderId="4" xfId="0" applyFont="1" applyBorder="1" applyAlignment="1">
      <alignment horizontal="center" vertical="center"/>
    </xf>
    <xf numFmtId="0" fontId="32" fillId="0" borderId="4" xfId="0" applyFont="1" applyBorder="1" applyAlignment="1">
      <alignment horizontal="center" vertical="center"/>
    </xf>
    <xf numFmtId="0" fontId="12" fillId="8" borderId="4" xfId="0" applyFont="1" applyFill="1" applyBorder="1" applyAlignment="1">
      <alignment horizontal="center" vertical="center"/>
    </xf>
    <xf numFmtId="0" fontId="12" fillId="9" borderId="16" xfId="0" applyFont="1" applyFill="1" applyBorder="1" applyAlignment="1">
      <alignment vertical="center"/>
    </xf>
    <xf numFmtId="0" fontId="12" fillId="10" borderId="4" xfId="0" applyFont="1" applyFill="1" applyBorder="1">
      <alignment vertical="top"/>
    </xf>
    <xf numFmtId="0" fontId="12" fillId="4" borderId="4" xfId="0" applyFont="1" applyFill="1" applyBorder="1" applyAlignment="1">
      <alignment horizontal="center" vertical="center"/>
    </xf>
    <xf numFmtId="0" fontId="13" fillId="10" borderId="0" xfId="0" applyFont="1" applyFill="1">
      <alignment vertical="top"/>
    </xf>
    <xf numFmtId="0" fontId="12" fillId="10" borderId="0" xfId="0" applyFont="1" applyFill="1">
      <alignment vertical="top"/>
    </xf>
    <xf numFmtId="0" fontId="14" fillId="10" borderId="0" xfId="0" applyFont="1" applyFill="1" applyAlignment="1">
      <alignment vertical="top" wrapText="1"/>
    </xf>
    <xf numFmtId="0" fontId="14" fillId="10" borderId="0" xfId="0" applyFont="1" applyFill="1" applyAlignment="1">
      <alignment horizontal="left" vertical="top" wrapText="1"/>
    </xf>
    <xf numFmtId="0" fontId="14" fillId="10" borderId="17" xfId="0" applyFont="1" applyFill="1" applyBorder="1" applyAlignment="1">
      <alignment horizontal="left" vertical="top" wrapText="1"/>
    </xf>
    <xf numFmtId="49" fontId="34" fillId="0" borderId="0" xfId="19" applyNumberFormat="1"/>
    <xf numFmtId="49" fontId="34" fillId="0" borderId="0" xfId="19" applyNumberFormat="1" applyAlignment="1">
      <alignment wrapText="1"/>
    </xf>
    <xf numFmtId="0" fontId="34" fillId="0" borderId="0" xfId="19"/>
    <xf numFmtId="0" fontId="16" fillId="0" borderId="0" xfId="8" applyNumberFormat="1" applyFont="1" applyFill="1" applyAlignment="1" applyProtection="1">
      <alignment vertical="center"/>
    </xf>
    <xf numFmtId="0" fontId="13" fillId="0" borderId="0" xfId="0" applyFont="1" applyAlignment="1"/>
    <xf numFmtId="0" fontId="12" fillId="9" borderId="7" xfId="0" applyFont="1" applyFill="1" applyBorder="1">
      <alignment vertical="top"/>
    </xf>
    <xf numFmtId="0" fontId="0" fillId="9" borderId="7" xfId="0" applyFill="1" applyBorder="1">
      <alignment vertical="top"/>
    </xf>
    <xf numFmtId="0" fontId="15" fillId="0" borderId="0" xfId="8" applyNumberFormat="1" applyFont="1" applyFill="1" applyAlignment="1" applyProtection="1">
      <alignment horizontal="left"/>
    </xf>
    <xf numFmtId="0" fontId="12" fillId="0" borderId="18" xfId="0" applyFont="1" applyBorder="1">
      <alignment vertical="top"/>
    </xf>
    <xf numFmtId="0" fontId="17" fillId="10" borderId="0" xfId="0" applyFont="1" applyFill="1" applyAlignment="1">
      <alignment vertical="top" wrapText="1"/>
    </xf>
    <xf numFmtId="0" fontId="26" fillId="10" borderId="0" xfId="0" applyFont="1" applyFill="1" applyAlignment="1">
      <alignment vertical="center" wrapText="1"/>
    </xf>
    <xf numFmtId="0" fontId="24" fillId="0" borderId="0" xfId="0" applyFont="1">
      <alignment vertical="top"/>
    </xf>
    <xf numFmtId="0" fontId="32" fillId="0" borderId="0" xfId="0" applyFont="1" applyAlignment="1">
      <alignment horizontal="left" vertical="center" wrapText="1" indent="1"/>
    </xf>
    <xf numFmtId="0" fontId="32" fillId="0" borderId="0" xfId="0" applyFont="1" applyAlignment="1">
      <alignment vertical="center" wrapText="1"/>
    </xf>
    <xf numFmtId="0" fontId="17" fillId="0" borderId="0" xfId="0" applyFont="1" applyAlignment="1">
      <alignment horizontal="left" vertical="top"/>
    </xf>
    <xf numFmtId="0" fontId="24" fillId="10" borderId="0" xfId="0" applyFont="1" applyFill="1">
      <alignment vertical="top"/>
    </xf>
    <xf numFmtId="0" fontId="12" fillId="0" borderId="10" xfId="0" applyFont="1" applyBorder="1">
      <alignment vertical="top"/>
    </xf>
    <xf numFmtId="0" fontId="12" fillId="0" borderId="6" xfId="0" applyFont="1" applyBorder="1">
      <alignment vertical="top"/>
    </xf>
    <xf numFmtId="0" fontId="13" fillId="0" borderId="6" xfId="0" applyFont="1" applyBorder="1" applyAlignment="1">
      <alignment horizontal="center" vertical="center"/>
    </xf>
    <xf numFmtId="0" fontId="12" fillId="0" borderId="3" xfId="0" applyFont="1" applyBorder="1">
      <alignment vertical="top"/>
    </xf>
    <xf numFmtId="0" fontId="12" fillId="0" borderId="7" xfId="0" applyFont="1" applyBorder="1">
      <alignment vertical="top"/>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10" borderId="7" xfId="0" applyFont="1" applyFill="1" applyBorder="1" applyAlignment="1">
      <alignment horizontal="center" vertical="center"/>
    </xf>
    <xf numFmtId="0" fontId="12" fillId="10" borderId="7" xfId="0" applyFont="1" applyFill="1" applyBorder="1" applyAlignment="1">
      <alignment horizontal="center" vertical="center" wrapText="1"/>
    </xf>
    <xf numFmtId="0" fontId="12" fillId="0" borderId="14" xfId="0" applyFont="1" applyBorder="1">
      <alignment vertical="top"/>
    </xf>
    <xf numFmtId="0" fontId="12" fillId="0" borderId="9" xfId="0" applyFont="1" applyBorder="1">
      <alignment vertical="top"/>
    </xf>
    <xf numFmtId="0" fontId="12" fillId="0" borderId="8" xfId="0" applyFont="1" applyBorder="1">
      <alignment vertical="top"/>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3" fontId="12" fillId="0" borderId="0" xfId="0" applyNumberFormat="1" applyFont="1">
      <alignment vertical="top"/>
    </xf>
    <xf numFmtId="0" fontId="12" fillId="10" borderId="9" xfId="0" applyFont="1" applyFill="1" applyBorder="1" applyAlignment="1">
      <alignment horizontal="center" vertical="center"/>
    </xf>
    <xf numFmtId="0" fontId="12" fillId="10" borderId="9" xfId="0" applyFont="1" applyFill="1" applyBorder="1" applyAlignment="1">
      <alignment horizontal="center" vertical="center" wrapText="1"/>
    </xf>
    <xf numFmtId="0" fontId="12" fillId="8" borderId="7" xfId="0" applyFont="1" applyFill="1" applyBorder="1" applyAlignment="1" applyProtection="1">
      <alignment horizontal="center" vertical="center" wrapText="1"/>
      <protection locked="0"/>
    </xf>
    <xf numFmtId="0" fontId="12" fillId="8" borderId="9" xfId="0" applyFont="1" applyFill="1" applyBorder="1" applyAlignment="1" applyProtection="1">
      <alignment horizontal="center" vertical="center" wrapText="1"/>
      <protection locked="0"/>
    </xf>
    <xf numFmtId="0" fontId="12" fillId="8" borderId="6"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2" fillId="12" borderId="9" xfId="0" applyFont="1" applyFill="1" applyBorder="1" applyAlignment="1">
      <alignment horizontal="center" vertical="center" wrapText="1"/>
    </xf>
    <xf numFmtId="0" fontId="12" fillId="12" borderId="7" xfId="0" applyFont="1" applyFill="1" applyBorder="1" applyAlignment="1">
      <alignment horizontal="center" vertical="center" wrapText="1"/>
    </xf>
    <xf numFmtId="44" fontId="12" fillId="11" borderId="6" xfId="18" applyFont="1" applyFill="1" applyBorder="1" applyAlignment="1" applyProtection="1">
      <alignment horizontal="center" vertical="center" wrapText="1"/>
    </xf>
    <xf numFmtId="44" fontId="12" fillId="11" borderId="7" xfId="18" applyFont="1" applyFill="1" applyBorder="1" applyAlignment="1" applyProtection="1">
      <alignment horizontal="center" vertical="center" wrapText="1"/>
    </xf>
    <xf numFmtId="44" fontId="12" fillId="11" borderId="9" xfId="18" applyFont="1" applyFill="1" applyBorder="1" applyAlignment="1" applyProtection="1">
      <alignment horizontal="center" vertical="center" wrapText="1"/>
    </xf>
    <xf numFmtId="49" fontId="12" fillId="8" borderId="9" xfId="0" applyNumberFormat="1" applyFont="1" applyFill="1" applyBorder="1" applyAlignment="1" applyProtection="1">
      <alignment horizontal="center" vertical="center" wrapText="1"/>
      <protection locked="0"/>
    </xf>
    <xf numFmtId="49" fontId="12" fillId="8" borderId="7" xfId="0" applyNumberFormat="1" applyFont="1" applyFill="1" applyBorder="1" applyAlignment="1" applyProtection="1">
      <alignment horizontal="center" vertical="center" wrapText="1"/>
      <protection locked="0"/>
    </xf>
    <xf numFmtId="0" fontId="25" fillId="0" borderId="0" xfId="17" applyProtection="1">
      <alignment vertical="top"/>
    </xf>
    <xf numFmtId="0" fontId="26" fillId="7" borderId="6" xfId="0" applyFont="1" applyFill="1" applyBorder="1" applyAlignment="1" applyProtection="1">
      <alignment horizontal="center" vertical="center"/>
      <protection locked="0"/>
    </xf>
    <xf numFmtId="0" fontId="12" fillId="8" borderId="9" xfId="0" applyFont="1" applyFill="1" applyBorder="1" applyAlignment="1" applyProtection="1">
      <alignment horizontal="center" vertical="center"/>
      <protection locked="0"/>
    </xf>
    <xf numFmtId="0" fontId="33" fillId="10" borderId="0" xfId="0" applyFont="1" applyFill="1" applyAlignment="1">
      <alignment horizontal="left" vertical="center" indent="1"/>
    </xf>
    <xf numFmtId="0" fontId="23" fillId="7" borderId="7" xfId="0" applyFont="1" applyFill="1" applyBorder="1" applyAlignment="1">
      <alignment horizontal="left" vertical="center" wrapText="1"/>
    </xf>
    <xf numFmtId="0" fontId="26" fillId="7" borderId="7" xfId="0" applyFont="1" applyFill="1" applyBorder="1" applyAlignment="1">
      <alignment horizontal="left" vertical="center" wrapText="1"/>
    </xf>
    <xf numFmtId="44" fontId="21" fillId="11" borderId="7" xfId="18" applyFont="1" applyFill="1" applyBorder="1" applyAlignment="1" applyProtection="1">
      <alignment horizontal="center" vertical="center"/>
    </xf>
    <xf numFmtId="0" fontId="22" fillId="8" borderId="7" xfId="0" applyFont="1" applyFill="1" applyBorder="1" applyAlignment="1" applyProtection="1">
      <alignment horizontal="center" vertical="center" wrapText="1"/>
      <protection locked="0"/>
    </xf>
    <xf numFmtId="0" fontId="21" fillId="8" borderId="7" xfId="0" applyFont="1" applyFill="1" applyBorder="1" applyAlignment="1" applyProtection="1">
      <alignment horizontal="center" vertical="center"/>
      <protection locked="0"/>
    </xf>
    <xf numFmtId="0" fontId="25" fillId="8" borderId="7" xfId="17" applyFill="1" applyBorder="1" applyAlignment="1" applyProtection="1">
      <alignment horizontal="center" vertical="center"/>
    </xf>
    <xf numFmtId="0" fontId="0" fillId="8" borderId="7" xfId="0" applyFill="1" applyBorder="1" applyAlignment="1">
      <alignment horizontal="center" vertical="center"/>
    </xf>
    <xf numFmtId="0" fontId="12" fillId="9" borderId="5" xfId="0" applyFont="1" applyFill="1" applyBorder="1" applyAlignment="1">
      <alignment horizontal="center" vertical="top"/>
    </xf>
    <xf numFmtId="0" fontId="12" fillId="9" borderId="3" xfId="0" applyFont="1" applyFill="1" applyBorder="1" applyAlignment="1">
      <alignment horizontal="center" vertical="top"/>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10" borderId="0" xfId="8" applyNumberFormat="1" applyFont="1" applyFill="1" applyAlignment="1">
      <alignment horizontal="left" vertical="center"/>
    </xf>
    <xf numFmtId="0" fontId="15" fillId="1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25" fillId="0" borderId="5" xfId="17"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27" fillId="10" borderId="16" xfId="0" applyFont="1" applyFill="1" applyBorder="1" applyAlignment="1">
      <alignment horizontal="center" vertical="top" wrapText="1"/>
    </xf>
    <xf numFmtId="0" fontId="0" fillId="10" borderId="15" xfId="0" applyFill="1" applyBorder="1" applyAlignment="1">
      <alignment horizontal="center" vertical="top" wrapText="1"/>
    </xf>
    <xf numFmtId="0" fontId="0" fillId="10" borderId="14" xfId="0" applyFill="1" applyBorder="1" applyAlignment="1">
      <alignment horizontal="center" vertical="top" wrapText="1"/>
    </xf>
    <xf numFmtId="0" fontId="0" fillId="10" borderId="13" xfId="0" applyFill="1" applyBorder="1" applyAlignment="1">
      <alignment horizontal="center" vertical="top" wrapText="1"/>
    </xf>
    <xf numFmtId="0" fontId="0" fillId="10" borderId="0" xfId="0" applyFill="1" applyAlignment="1">
      <alignment horizontal="center" vertical="top" wrapText="1"/>
    </xf>
    <xf numFmtId="0" fontId="0" fillId="10" borderId="12" xfId="0" applyFill="1" applyBorder="1" applyAlignment="1">
      <alignment horizontal="center" vertical="top" wrapText="1"/>
    </xf>
    <xf numFmtId="0" fontId="0" fillId="10" borderId="11" xfId="0" applyFill="1" applyBorder="1" applyAlignment="1">
      <alignment horizontal="center" vertical="top" wrapText="1"/>
    </xf>
    <xf numFmtId="0" fontId="0" fillId="10" borderId="1" xfId="0" applyFill="1" applyBorder="1" applyAlignment="1">
      <alignment horizontal="center" vertical="top" wrapText="1"/>
    </xf>
    <xf numFmtId="0" fontId="0" fillId="10" borderId="10" xfId="0" applyFill="1" applyBorder="1" applyAlignment="1">
      <alignment horizontal="center" vertical="top" wrapText="1"/>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cellXfs>
  <cellStyles count="20">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xfId="19" xr:uid="{8C16DB9F-DBC6-4652-9618-E1B90765697E}"/>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8" builtinId="4"/>
  </cellStyles>
  <dxfs count="50">
    <dxf>
      <font>
        <b/>
        <i val="0"/>
        <color rgb="FFC00000"/>
      </font>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numFmt numFmtId="30" formatCode="@"/>
    </dxf>
    <dxf>
      <numFmt numFmtId="30" formatCode="@"/>
    </dxf>
    <dxf>
      <numFmt numFmtId="30" formatCode="@"/>
    </dxf>
    <dxf>
      <font>
        <b val="0"/>
        <i val="0"/>
        <strike val="0"/>
        <condense val="0"/>
        <extend val="0"/>
        <outline val="0"/>
        <shadow val="0"/>
        <u val="none"/>
        <vertAlign val="baseline"/>
        <sz val="10"/>
        <color auto="1"/>
        <name val="Calibri"/>
        <family val="2"/>
        <scheme val="major"/>
      </font>
      <numFmt numFmtId="0" formatCode="General"/>
      <alignment horizontal="center" vertical="center" textRotation="0" wrapText="1" indent="0" justifyLastLine="0" shrinkToFit="0" readingOrder="0"/>
      <border outline="0">
        <left style="thin">
          <color auto="1"/>
        </left>
      </border>
      <protection locked="1" hidden="0"/>
    </dxf>
    <dxf>
      <font>
        <b val="0"/>
        <i val="0"/>
        <strike val="0"/>
        <condense val="0"/>
        <extend val="0"/>
        <outline val="0"/>
        <shadow val="0"/>
        <u val="none"/>
        <vertAlign val="baseline"/>
        <sz val="10"/>
        <color auto="1"/>
        <name val="Calibri"/>
        <family val="2"/>
        <scheme val="maj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Calibri"/>
        <family val="2"/>
        <scheme val="major"/>
      </font>
      <numFmt numFmtId="0" formatCode="General"/>
      <fill>
        <patternFill patternType="solid">
          <fgColor indexed="64"/>
          <bgColor rgb="FFFFC00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auto="1"/>
        <name val="Calibri"/>
        <family val="2"/>
        <scheme val="major"/>
      </font>
      <fill>
        <patternFill>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Calibri"/>
        <family val="2"/>
        <scheme val="maj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auto="1"/>
        <name val="Calibri"/>
        <family val="2"/>
        <scheme val="maj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protection locked="1" hidden="0"/>
    </dxf>
    <dxf>
      <font>
        <b val="0"/>
        <i val="0"/>
        <strike val="0"/>
        <condense val="0"/>
        <extend val="0"/>
        <outline val="0"/>
        <shadow val="0"/>
        <u val="none"/>
        <vertAlign val="baseline"/>
        <sz val="10"/>
        <color auto="1"/>
        <name val="Calibri"/>
        <family val="2"/>
        <scheme val="major"/>
      </font>
      <numFmt numFmtId="0" formatCode="General"/>
      <border diagonalUp="0" diagonalDown="0">
        <left style="thin">
          <color auto="1"/>
        </left>
        <right style="thin">
          <color auto="1"/>
        </right>
        <top style="thin">
          <color auto="1"/>
        </top>
        <bottom/>
        <vertical/>
        <horizontal/>
      </border>
      <protection locked="1" hidden="0"/>
    </dxf>
    <dxf>
      <font>
        <b val="0"/>
        <i val="0"/>
        <strike val="0"/>
        <condense val="0"/>
        <extend val="0"/>
        <outline val="0"/>
        <shadow val="0"/>
        <u val="none"/>
        <vertAlign val="baseline"/>
        <sz val="10"/>
        <color auto="1"/>
        <name val="Calibri"/>
        <family val="2"/>
        <scheme val="major"/>
      </font>
      <numFmt numFmtId="0" formatCode="General"/>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family val="2"/>
        <scheme val="major"/>
      </font>
      <border diagonalUp="0" diagonalDown="0">
        <left/>
        <right style="thin">
          <color auto="1"/>
        </right>
        <top style="thin">
          <color auto="1"/>
        </top>
        <bottom style="thin">
          <color auto="1"/>
        </bottom>
        <vertical/>
        <horizontal/>
      </border>
      <protection locked="1" hidden="0"/>
    </dxf>
    <dxf>
      <border outline="0">
        <left style="thin">
          <color auto="1"/>
        </left>
        <top style="thin">
          <color auto="1"/>
        </top>
      </border>
    </dxf>
    <dxf>
      <font>
        <b val="0"/>
        <i val="0"/>
        <strike val="0"/>
        <condense val="0"/>
        <extend val="0"/>
        <outline val="0"/>
        <shadow val="0"/>
        <u val="none"/>
        <vertAlign val="baseline"/>
        <sz val="10"/>
        <color auto="1"/>
        <name val="Calibri"/>
        <family val="2"/>
        <scheme val="major"/>
      </font>
      <alignment horizontal="center" vertical="center" textRotation="0" wrapText="1" indent="0" justifyLastLine="0" shrinkToFit="0" readingOrder="0"/>
      <protection locked="1" hidden="0"/>
    </dxf>
    <dxf>
      <border outline="0">
        <bottom style="thin">
          <color auto="1"/>
        </bottom>
      </border>
    </dxf>
    <dxf>
      <font>
        <b/>
        <i val="0"/>
        <strike val="0"/>
        <condense val="0"/>
        <extend val="0"/>
        <outline val="0"/>
        <shadow val="0"/>
        <u val="none"/>
        <vertAlign val="baseline"/>
        <sz val="10"/>
        <color auto="1"/>
        <name val="Calibri"/>
        <family val="2"/>
        <scheme val="major"/>
      </font>
      <alignment horizontal="center" vertical="center" textRotation="0" wrapText="0" indent="0" justifyLastLine="0" shrinkToFit="0" readingOrder="0"/>
      <border diagonalUp="0" diagonalDown="0">
        <left style="thin">
          <color auto="1"/>
        </left>
        <right style="thin">
          <color auto="1"/>
        </right>
        <top/>
        <bottom/>
      </border>
      <protection locked="1" hidden="0"/>
    </dxf>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49"/>
      <tableStyleElement type="headerRow" dxfId="48"/>
      <tableStyleElement type="totalRow" dxfId="47"/>
      <tableStyleElement type="firstColumn" dxfId="46"/>
      <tableStyleElement type="lastColumn" dxfId="45"/>
      <tableStyleElement type="firstRowStripe" dxfId="44"/>
      <tableStyleElement type="secondColumnStripe" dxfId="43"/>
    </tableStyle>
    <tableStyle name="Tabelle blau intensiv" pivot="0" count="7" xr9:uid="{507148A8-A718-434E-884C-CFA6BA14957C}">
      <tableStyleElement type="wholeTable" dxfId="42"/>
      <tableStyleElement type="headerRow" dxfId="41"/>
      <tableStyleElement type="totalRow" dxfId="40"/>
      <tableStyleElement type="firstColumn" dxfId="39"/>
      <tableStyleElement type="lastColumn" dxfId="38"/>
      <tableStyleElement type="firstRowStripe" dxfId="37"/>
      <tableStyleElement type="secondColumnStripe" dxfId="36"/>
    </tableStyle>
    <tableStyle name="Tabelle grau" pivot="0" count="7" xr9:uid="{A32C2B44-B7E2-452F-A592-1D5E0BAB1044}">
      <tableStyleElement type="wholeTable" dxfId="35"/>
      <tableStyleElement type="headerRow" dxfId="34"/>
      <tableStyleElement type="totalRow" dxfId="33"/>
      <tableStyleElement type="firstColumn" dxfId="32"/>
      <tableStyleElement type="lastColumn" dxfId="31"/>
      <tableStyleElement type="firstRowStripe" dxfId="30"/>
      <tableStyleElement type="secondColumnStripe" dxfId="29"/>
    </tableStyle>
  </tableStyles>
  <colors>
    <mruColors>
      <color rgb="FFF0BE05"/>
      <color rgb="FF59A6C6"/>
      <color rgb="FFE6F1F6"/>
      <color rgb="FFFF6600"/>
      <color rgb="FFCC302E"/>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C7E53F-54CD-45B6-804C-8C6761269E33}" name="tbl_Bedarf" displayName="tbl_Bedarf" ref="A23:O97" totalsRowShown="0" headerRowDxfId="28" dataDxfId="26" headerRowBorderDxfId="27" tableBorderDxfId="25">
  <autoFilter ref="A23:O97" xr:uid="{C9C7E53F-54CD-45B6-804C-8C6761269E33}"/>
  <sortState xmlns:xlrd2="http://schemas.microsoft.com/office/spreadsheetml/2017/richdata2" ref="A24:N97">
    <sortCondition ref="H24:H97"/>
    <sortCondition ref="I24:I97"/>
    <sortCondition ref="J24:J97"/>
  </sortState>
  <tableColumns count="15">
    <tableColumn id="1" xr3:uid="{1528A211-E371-4F02-98E2-AF07A43AC3CE}" name="Partnernummer" dataDxfId="24">
      <calculatedColumnFormula>$J$16</calculatedColumnFormula>
    </tableColumn>
    <tableColumn id="2" xr3:uid="{EF0E773A-D1BA-44CF-8F0C-366F5D77C183}" name="Dienststelle" dataDxfId="23">
      <calculatedColumnFormula>Erklärungsblatt!$D$14</calculatedColumnFormula>
    </tableColumn>
    <tableColumn id="3" xr3:uid="{25F280D3-BC43-4C23-B009-46E55935191A}" name="Straße" dataDxfId="22">
      <calculatedColumnFormula>Erklärungsblatt!$D$15</calculatedColumnFormula>
    </tableColumn>
    <tableColumn id="4" xr3:uid="{124723DD-E24D-46AF-A579-38ADB9552356}" name="PLZ und Ort" dataDxfId="21">
      <calculatedColumnFormula>Erklärungsblatt!$D$16</calculatedColumnFormula>
    </tableColumn>
    <tableColumn id="5" xr3:uid="{FBB1B6F2-7D97-4F2A-AF08-C77300048F7E}" name="Ansprechperson" dataDxfId="20">
      <calculatedColumnFormula>Erklärungsblatt!$D$17</calculatedColumnFormula>
    </tableColumn>
    <tableColumn id="6" xr3:uid="{354E8432-5190-4458-B2E3-60221DD6A305}" name="Verbindlichkeit" dataDxfId="19">
      <calculatedColumnFormula>$J$17</calculatedColumnFormula>
    </tableColumn>
    <tableColumn id="15" xr3:uid="{D204961C-2207-48BE-80D4-963FDFF31BDF}" name="Gleichbleibende Bedarfe?" dataDxfId="18">
      <calculatedColumnFormula>$J$18</calculatedColumnFormula>
    </tableColumn>
    <tableColumn id="7" xr3:uid="{F0F011E1-30FB-465C-BA62-FA6B4872D66E}" name="Produktgruppe" dataDxfId="17"/>
    <tableColumn id="8" xr3:uid="{D234CE9E-EED8-480B-B4A7-8AF7B5153E53}" name="Artikelnummer" dataDxfId="16"/>
    <tableColumn id="9" xr3:uid="{3EB38D22-7ABB-4DBB-8184-4F8ECA779A03}" name="Artikelbezeichnung" dataDxfId="15"/>
    <tableColumn id="10" xr3:uid="{080BA9B8-253C-4DB2-A210-919D27993805}" name="Verpackungseinheit" dataDxfId="14"/>
    <tableColumn id="11" xr3:uid="{59F7DB9D-A44B-4127-AE70-C0F9AD63321C}" name="Jahresbedarf in Verpackungseinheit" dataDxfId="13"/>
    <tableColumn id="12" xr3:uid="{8178EB86-743F-438F-9118-2418CD614CDF}" name="Errechneter Jahresbedarf in €" dataDxfId="12">
      <calculatedColumnFormula>tbl_Bedarf[[#This Row],[Jahresbedarf in Verpackungseinheit]]*tbl_Bedarf[[#This Row],[Preis pro VE]]</calculatedColumnFormula>
    </tableColumn>
    <tableColumn id="13" xr3:uid="{9217408D-02B6-44A2-80F4-FCEF418E108C}" name="Anmerkung" dataDxfId="11"/>
    <tableColumn id="16" xr3:uid="{96A6909D-0BA2-4B2C-97AB-0CC341D2C1B6}" name="Preis pro VE"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030A17-877C-48BA-8F7B-4A42845FBCC9}" name="tbl_Produktinformation" displayName="tbl_Produktinformation" ref="A1:K218" totalsRowShown="0" headerRowDxfId="9" headerRowCellStyle="Standard 2" dataCellStyle="Standard 2">
  <autoFilter ref="A1:K218" xr:uid="{579D1043-4932-47AC-B918-D3173F837AF0}"/>
  <tableColumns count="11">
    <tableColumn id="2" xr3:uid="{E40DDABF-49E9-4974-961C-654E71139CBE}" name="Artikelnummer" dataDxfId="8" dataCellStyle="Standard 2"/>
    <tableColumn id="3" xr3:uid="{AA821D7E-B16D-4825-9F5B-2FD6B69AB6D8}" name="Artikelname" dataDxfId="7" dataCellStyle="Standard 2"/>
    <tableColumn id="5" xr3:uid="{61D49026-1675-4111-BE48-3E1A5A619DBA}" name="Artikelbeschreibung" dataDxfId="6" dataCellStyle="Standard 2"/>
    <tableColumn id="8" xr3:uid="{CA38C865-97B4-48D5-82B9-FC3CCC006FB6}" name="Herstellernummer" dataDxfId="5" dataCellStyle="Standard 2"/>
    <tableColumn id="9" xr3:uid="{B16A61CB-8D1D-4E8E-BE46-B27C65F9D98C}" name="Hersteller" dataDxfId="4" dataCellStyle="Standard 2"/>
    <tableColumn id="18" xr3:uid="{BC04F262-F89D-4EF2-84C5-01CA478FBCA1}" name="Bestelleinheit" dataDxfId="3" dataCellStyle="Standard 2"/>
    <tableColumn id="22" xr3:uid="{11706520-C333-4100-818D-B3F20E95D310}" name="Verpackungsmenge" dataCellStyle="Standard 2"/>
    <tableColumn id="23" xr3:uid="{32F7C293-8B9F-47F5-AE15-06A9EB64BCF5}" name="Inhaltseinheit" dataDxfId="2" dataCellStyle="Standard 2"/>
    <tableColumn id="24" xr3:uid="{D27C09D3-6B0E-438B-A3EE-3CB1A75611B9}" name="Preismenge" dataCellStyle="Standard 2"/>
    <tableColumn id="28" xr3:uid="{3C1B619C-CCC8-4967-9D3B-103FB05B2F9F}" name="Währung_1" dataDxfId="1" dataCellStyle="Standard 2"/>
    <tableColumn id="30" xr3:uid="{30F932D6-6652-48A2-82AD-F89BCA28AD3F}" name="Preis1_1" dataCellStyle="Standard 2"/>
  </tableColumns>
  <tableStyleInfo showFirstColumn="0" showLastColumn="0" showRowStripes="1" showColumnStripes="0"/>
</table>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obert.hirschegg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5D9D-47EA-44B8-953D-7B2904FA3058}">
  <sheetPr>
    <tabColor theme="4" tint="0.59999389629810485"/>
  </sheetPr>
  <dimension ref="A1:V60"/>
  <sheetViews>
    <sheetView workbookViewId="0">
      <selection activeCell="D37" sqref="D37"/>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22" x14ac:dyDescent="0.2">
      <c r="A1" s="104" t="s">
        <v>0</v>
      </c>
      <c r="B1" s="104"/>
      <c r="C1" s="104"/>
      <c r="D1" s="104"/>
      <c r="E1" s="104"/>
      <c r="F1" s="104"/>
      <c r="G1" s="104"/>
      <c r="H1" s="104"/>
      <c r="I1" s="35"/>
      <c r="J1" s="35"/>
      <c r="K1" s="35"/>
      <c r="L1" s="35"/>
      <c r="M1" s="35"/>
      <c r="N1" s="35"/>
      <c r="O1" s="35"/>
      <c r="P1" s="35"/>
      <c r="Q1" s="35"/>
      <c r="R1" s="35"/>
      <c r="S1" s="35"/>
      <c r="T1" s="35"/>
      <c r="U1" s="35"/>
      <c r="V1" s="35"/>
    </row>
    <row r="2" spans="1:22" x14ac:dyDescent="0.2">
      <c r="A2" s="104"/>
      <c r="B2" s="104"/>
      <c r="C2" s="104"/>
      <c r="D2" s="104"/>
      <c r="E2" s="104"/>
      <c r="F2" s="104"/>
      <c r="G2" s="104"/>
      <c r="H2" s="104"/>
      <c r="I2" s="35"/>
      <c r="J2" s="35"/>
      <c r="K2" s="35"/>
      <c r="L2" s="35"/>
      <c r="M2" s="35"/>
      <c r="N2" s="35"/>
      <c r="O2" s="35"/>
      <c r="P2" s="35"/>
      <c r="Q2" s="35"/>
      <c r="R2" s="35"/>
      <c r="S2" s="35"/>
      <c r="T2" s="35"/>
      <c r="U2" s="35"/>
      <c r="V2" s="35"/>
    </row>
    <row r="3" spans="1:22" x14ac:dyDescent="0.2">
      <c r="A3" s="34" t="s">
        <v>1</v>
      </c>
      <c r="B3" s="35"/>
      <c r="C3" s="35"/>
      <c r="D3" s="35"/>
      <c r="E3" s="35"/>
      <c r="F3" s="35"/>
      <c r="G3" s="35"/>
      <c r="H3" s="35"/>
      <c r="I3" s="35"/>
      <c r="J3" s="35"/>
      <c r="K3" s="35"/>
      <c r="L3" s="35"/>
      <c r="M3" s="35"/>
      <c r="N3" s="35"/>
      <c r="O3" s="35"/>
      <c r="P3" s="35"/>
      <c r="Q3" s="35"/>
      <c r="R3" s="35"/>
      <c r="S3" s="35"/>
      <c r="T3" s="35"/>
      <c r="U3" s="35"/>
      <c r="V3" s="35"/>
    </row>
    <row r="4" spans="1:22" customFormat="1" x14ac:dyDescent="0.2">
      <c r="A4" s="34" t="s">
        <v>33</v>
      </c>
      <c r="B4" s="36"/>
      <c r="C4" s="36"/>
      <c r="D4" s="36"/>
      <c r="E4" s="36"/>
      <c r="F4" s="19"/>
      <c r="G4" s="19"/>
      <c r="H4" s="19"/>
      <c r="I4" s="19"/>
      <c r="J4" s="19"/>
      <c r="K4" s="19"/>
      <c r="L4" s="19"/>
      <c r="M4" s="19"/>
      <c r="N4" s="19"/>
      <c r="O4" s="19"/>
      <c r="P4" s="19"/>
      <c r="Q4" s="19"/>
      <c r="R4" s="19"/>
      <c r="S4" s="19"/>
      <c r="T4" s="19"/>
      <c r="U4" s="19"/>
      <c r="V4" s="19"/>
    </row>
    <row r="5" spans="1:22" customFormat="1" x14ac:dyDescent="0.2">
      <c r="A5" s="105" t="s">
        <v>41</v>
      </c>
      <c r="B5" s="105"/>
      <c r="C5" s="105"/>
      <c r="D5" s="105"/>
      <c r="E5" s="37"/>
      <c r="F5" s="19"/>
      <c r="G5" s="19"/>
      <c r="H5" s="19"/>
      <c r="I5" s="19"/>
      <c r="J5" s="19"/>
      <c r="K5" s="19"/>
      <c r="L5" s="19"/>
      <c r="M5" s="19"/>
      <c r="N5" s="19"/>
      <c r="O5" s="19"/>
      <c r="P5" s="19"/>
      <c r="Q5" s="19"/>
      <c r="R5" s="19"/>
      <c r="S5" s="19"/>
      <c r="T5" s="19"/>
      <c r="U5" s="19"/>
      <c r="V5" s="19"/>
    </row>
    <row r="6" spans="1:22" customFormat="1" ht="13.5" thickBot="1" x14ac:dyDescent="0.25">
      <c r="A6" s="105"/>
      <c r="B6" s="105"/>
      <c r="C6" s="105"/>
      <c r="D6" s="105"/>
      <c r="E6" s="35"/>
      <c r="F6" s="35"/>
      <c r="G6" s="19"/>
      <c r="H6" s="19"/>
      <c r="I6" s="19"/>
      <c r="J6" s="19"/>
      <c r="K6" s="19"/>
      <c r="L6" s="19"/>
      <c r="M6" s="19"/>
      <c r="N6" s="19"/>
      <c r="O6" s="19"/>
      <c r="P6" s="19"/>
      <c r="Q6" s="19"/>
      <c r="R6" s="19"/>
      <c r="S6" s="19"/>
      <c r="T6" s="19"/>
      <c r="U6" s="19"/>
      <c r="V6" s="19"/>
    </row>
    <row r="7" spans="1:22" customFormat="1" ht="13.5" thickTop="1" x14ac:dyDescent="0.2">
      <c r="A7" s="38"/>
      <c r="B7" s="37"/>
      <c r="C7" s="37"/>
      <c r="D7" s="37"/>
      <c r="E7" s="35"/>
      <c r="F7" s="35"/>
      <c r="G7" s="19"/>
      <c r="H7" s="19"/>
      <c r="I7" s="19"/>
      <c r="J7" s="19"/>
      <c r="K7" s="19"/>
      <c r="L7" s="19"/>
      <c r="M7" s="19"/>
      <c r="N7" s="19"/>
      <c r="O7" s="19"/>
      <c r="P7" s="19"/>
      <c r="Q7" s="19"/>
      <c r="R7" s="19"/>
      <c r="S7" s="19"/>
      <c r="T7" s="19"/>
      <c r="U7" s="19"/>
      <c r="V7" s="19"/>
    </row>
    <row r="8" spans="1:22" customFormat="1" x14ac:dyDescent="0.2">
      <c r="A8" s="98" t="s">
        <v>42</v>
      </c>
      <c r="B8" s="22" t="s">
        <v>43</v>
      </c>
      <c r="C8" s="101" t="s">
        <v>44</v>
      </c>
      <c r="D8" s="102"/>
      <c r="E8" s="102"/>
      <c r="F8" s="102"/>
      <c r="G8" s="102"/>
      <c r="H8" s="103"/>
      <c r="I8" s="19"/>
      <c r="J8" s="19"/>
      <c r="K8" s="19"/>
      <c r="L8" s="19"/>
      <c r="M8" s="19"/>
      <c r="N8" s="19"/>
      <c r="O8" s="19"/>
      <c r="P8" s="19"/>
      <c r="Q8" s="19"/>
      <c r="R8" s="19"/>
      <c r="S8" s="19"/>
      <c r="T8" s="19"/>
      <c r="U8" s="19"/>
      <c r="V8" s="19"/>
    </row>
    <row r="9" spans="1:22" customFormat="1" x14ac:dyDescent="0.2">
      <c r="A9" s="99"/>
      <c r="B9" s="22" t="s">
        <v>45</v>
      </c>
      <c r="C9" s="101" t="s">
        <v>46</v>
      </c>
      <c r="D9" s="102"/>
      <c r="E9" s="102"/>
      <c r="F9" s="102"/>
      <c r="G9" s="102"/>
      <c r="H9" s="103"/>
      <c r="I9" s="19"/>
      <c r="J9" s="19"/>
      <c r="K9" s="19"/>
      <c r="L9" s="19"/>
      <c r="M9" s="19"/>
      <c r="N9" s="19"/>
      <c r="O9" s="19"/>
      <c r="P9" s="19"/>
      <c r="Q9" s="19"/>
      <c r="R9" s="19"/>
      <c r="S9" s="19"/>
      <c r="T9" s="19"/>
      <c r="U9" s="19"/>
      <c r="V9" s="19"/>
    </row>
    <row r="10" spans="1:22" customFormat="1" ht="26.45" customHeight="1" x14ac:dyDescent="0.2">
      <c r="A10" s="99"/>
      <c r="B10" s="22" t="s">
        <v>47</v>
      </c>
      <c r="C10" s="106" t="s">
        <v>48</v>
      </c>
      <c r="D10" s="107"/>
      <c r="E10" s="107"/>
      <c r="F10" s="107"/>
      <c r="G10" s="107"/>
      <c r="H10" s="108"/>
      <c r="I10" s="19"/>
      <c r="J10" s="19"/>
      <c r="K10" s="19"/>
      <c r="L10" s="19"/>
      <c r="M10" s="19"/>
      <c r="N10" s="19"/>
      <c r="O10" s="19"/>
      <c r="P10" s="19"/>
      <c r="Q10" s="19"/>
      <c r="R10" s="19"/>
      <c r="S10" s="19"/>
      <c r="T10" s="19"/>
      <c r="U10" s="19"/>
      <c r="V10" s="19"/>
    </row>
    <row r="11" spans="1:22" x14ac:dyDescent="0.2">
      <c r="A11" s="99"/>
      <c r="B11" s="24" t="s">
        <v>49</v>
      </c>
      <c r="C11" s="106" t="s">
        <v>50</v>
      </c>
      <c r="D11" s="107"/>
      <c r="E11" s="107"/>
      <c r="F11" s="107"/>
      <c r="G11" s="107"/>
      <c r="H11" s="108"/>
      <c r="I11" s="35"/>
      <c r="J11" s="35"/>
      <c r="K11" s="35"/>
      <c r="L11" s="35"/>
      <c r="M11" s="35"/>
      <c r="N11" s="35"/>
      <c r="O11" s="35"/>
      <c r="P11" s="35"/>
      <c r="Q11" s="35"/>
      <c r="R11" s="35"/>
      <c r="S11" s="35"/>
      <c r="T11" s="35"/>
      <c r="U11" s="35"/>
      <c r="V11" s="35"/>
    </row>
    <row r="12" spans="1:22" ht="45.6" customHeight="1" x14ac:dyDescent="0.2">
      <c r="A12" s="99"/>
      <c r="B12" s="31" t="s">
        <v>51</v>
      </c>
      <c r="C12" s="109" t="s">
        <v>52</v>
      </c>
      <c r="D12" s="110"/>
      <c r="E12" s="110"/>
      <c r="F12" s="110"/>
      <c r="G12" s="110"/>
      <c r="H12" s="111"/>
      <c r="I12" s="35"/>
      <c r="J12" s="35"/>
      <c r="K12" s="35"/>
      <c r="L12" s="35"/>
      <c r="M12" s="35"/>
      <c r="N12" s="35"/>
      <c r="O12" s="35"/>
      <c r="P12" s="35"/>
      <c r="Q12" s="35"/>
      <c r="R12" s="35"/>
      <c r="S12" s="35"/>
      <c r="T12" s="35"/>
      <c r="U12" s="35"/>
      <c r="V12" s="35"/>
    </row>
    <row r="13" spans="1:22" x14ac:dyDescent="0.2">
      <c r="A13" s="32"/>
      <c r="B13" s="32"/>
      <c r="C13" s="32"/>
      <c r="D13" s="32"/>
      <c r="E13" s="32"/>
      <c r="F13" s="32"/>
      <c r="G13" s="32"/>
      <c r="H13" s="32"/>
      <c r="I13" s="35"/>
      <c r="J13" s="35"/>
      <c r="K13" s="35"/>
      <c r="L13" s="35"/>
      <c r="M13" s="35"/>
      <c r="N13" s="35"/>
      <c r="O13" s="35"/>
      <c r="P13" s="35"/>
      <c r="Q13" s="35"/>
      <c r="R13" s="35"/>
      <c r="S13" s="35"/>
      <c r="T13" s="35"/>
      <c r="U13" s="35"/>
      <c r="V13" s="35"/>
    </row>
    <row r="14" spans="1:22" x14ac:dyDescent="0.2">
      <c r="A14" s="98" t="s">
        <v>53</v>
      </c>
      <c r="B14" s="25" t="s">
        <v>54</v>
      </c>
      <c r="C14" s="101" t="s">
        <v>55</v>
      </c>
      <c r="D14" s="102"/>
      <c r="E14" s="102"/>
      <c r="F14" s="102"/>
      <c r="G14" s="102"/>
      <c r="H14" s="103"/>
      <c r="I14" s="35"/>
      <c r="J14" s="35"/>
      <c r="K14" s="35"/>
      <c r="L14" s="35"/>
      <c r="M14" s="35"/>
      <c r="N14" s="35"/>
      <c r="O14" s="35"/>
      <c r="P14" s="35"/>
      <c r="Q14" s="35"/>
      <c r="R14" s="35"/>
      <c r="S14" s="35"/>
      <c r="T14" s="35"/>
      <c r="U14" s="35"/>
      <c r="V14" s="35"/>
    </row>
    <row r="15" spans="1:22" x14ac:dyDescent="0.2">
      <c r="A15" s="99"/>
      <c r="B15" s="26" t="s">
        <v>56</v>
      </c>
      <c r="C15" s="101" t="s">
        <v>55</v>
      </c>
      <c r="D15" s="102"/>
      <c r="E15" s="102"/>
      <c r="F15" s="102"/>
      <c r="G15" s="102"/>
      <c r="H15" s="103"/>
      <c r="I15" s="35"/>
      <c r="J15" s="35"/>
      <c r="K15" s="35"/>
      <c r="L15" s="35"/>
      <c r="M15" s="35"/>
      <c r="N15" s="35"/>
      <c r="O15" s="35"/>
      <c r="P15" s="35"/>
      <c r="Q15" s="35"/>
      <c r="R15" s="35"/>
      <c r="S15" s="35"/>
      <c r="T15" s="35"/>
      <c r="U15" s="35"/>
      <c r="V15" s="35"/>
    </row>
    <row r="16" spans="1:22" x14ac:dyDescent="0.2">
      <c r="A16" s="99"/>
      <c r="B16" s="27" t="s">
        <v>57</v>
      </c>
      <c r="C16" s="101" t="s">
        <v>55</v>
      </c>
      <c r="D16" s="102"/>
      <c r="E16" s="102"/>
      <c r="F16" s="102"/>
      <c r="G16" s="102"/>
      <c r="H16" s="103"/>
      <c r="I16" s="35"/>
      <c r="J16" s="35"/>
      <c r="K16" s="35"/>
      <c r="L16" s="35"/>
      <c r="M16" s="35"/>
      <c r="N16" s="35"/>
      <c r="O16" s="35"/>
      <c r="P16" s="35"/>
      <c r="Q16" s="35"/>
      <c r="R16" s="35"/>
      <c r="S16" s="35"/>
      <c r="T16" s="35"/>
      <c r="U16" s="35"/>
      <c r="V16" s="35"/>
    </row>
    <row r="17" spans="1:22" x14ac:dyDescent="0.2">
      <c r="A17" s="99"/>
      <c r="B17" s="23" t="s">
        <v>58</v>
      </c>
      <c r="C17" s="101" t="s">
        <v>55</v>
      </c>
      <c r="D17" s="102"/>
      <c r="E17" s="102"/>
      <c r="F17" s="102"/>
      <c r="G17" s="102"/>
      <c r="H17" s="103"/>
      <c r="I17" s="35"/>
      <c r="J17" s="35"/>
      <c r="K17" s="35"/>
      <c r="L17" s="35"/>
      <c r="M17" s="35"/>
      <c r="N17" s="35"/>
      <c r="O17" s="35"/>
      <c r="P17" s="35"/>
      <c r="Q17" s="35"/>
      <c r="R17" s="35"/>
      <c r="S17" s="35"/>
      <c r="T17" s="35"/>
      <c r="U17" s="35"/>
      <c r="V17" s="35"/>
    </row>
    <row r="18" spans="1:22" x14ac:dyDescent="0.2">
      <c r="A18" s="99"/>
      <c r="B18" s="28" t="s">
        <v>59</v>
      </c>
      <c r="C18" s="101" t="s">
        <v>55</v>
      </c>
      <c r="D18" s="102"/>
      <c r="E18" s="102"/>
      <c r="F18" s="102"/>
      <c r="G18" s="102"/>
      <c r="H18" s="103"/>
      <c r="I18" s="35"/>
      <c r="J18" s="35"/>
      <c r="K18" s="35"/>
      <c r="L18" s="35"/>
      <c r="M18" s="35"/>
      <c r="N18" s="35"/>
      <c r="O18" s="35"/>
      <c r="P18" s="35"/>
      <c r="Q18" s="35"/>
      <c r="R18" s="35"/>
      <c r="S18" s="35"/>
      <c r="T18" s="35"/>
      <c r="U18" s="35"/>
      <c r="V18" s="35"/>
    </row>
    <row r="19" spans="1:22" x14ac:dyDescent="0.2">
      <c r="A19" s="99"/>
      <c r="B19" s="29" t="s">
        <v>60</v>
      </c>
      <c r="C19" s="101" t="s">
        <v>55</v>
      </c>
      <c r="D19" s="102"/>
      <c r="E19" s="102"/>
      <c r="F19" s="102"/>
      <c r="G19" s="102"/>
      <c r="H19" s="103"/>
      <c r="I19" s="35"/>
      <c r="J19" s="35"/>
      <c r="K19" s="35"/>
      <c r="L19" s="35"/>
      <c r="M19" s="35"/>
      <c r="N19" s="35"/>
      <c r="O19" s="35"/>
      <c r="P19" s="35"/>
      <c r="Q19" s="35"/>
      <c r="R19" s="35"/>
      <c r="S19" s="35"/>
      <c r="T19" s="35"/>
      <c r="U19" s="35"/>
      <c r="V19" s="35"/>
    </row>
    <row r="20" spans="1:22" x14ac:dyDescent="0.2">
      <c r="A20" s="99"/>
      <c r="B20" s="30" t="s">
        <v>61</v>
      </c>
      <c r="C20" s="101" t="s">
        <v>62</v>
      </c>
      <c r="D20" s="102"/>
      <c r="E20" s="102"/>
      <c r="F20" s="102"/>
      <c r="G20" s="102"/>
      <c r="H20" s="103"/>
      <c r="I20" s="35"/>
      <c r="J20" s="35"/>
      <c r="K20" s="35"/>
      <c r="L20" s="35"/>
      <c r="M20" s="35"/>
      <c r="N20" s="35"/>
      <c r="O20" s="35"/>
      <c r="P20" s="35"/>
      <c r="Q20" s="35"/>
      <c r="R20" s="35"/>
      <c r="S20" s="35"/>
      <c r="T20" s="35"/>
      <c r="U20" s="35"/>
      <c r="V20" s="35"/>
    </row>
    <row r="21" spans="1:22" ht="12.95" customHeight="1" x14ac:dyDescent="0.2">
      <c r="A21" s="100"/>
      <c r="B21" s="33" t="s">
        <v>63</v>
      </c>
      <c r="C21" s="101" t="s">
        <v>55</v>
      </c>
      <c r="D21" s="102"/>
      <c r="E21" s="102"/>
      <c r="F21" s="102"/>
      <c r="G21" s="102"/>
      <c r="H21" s="103"/>
      <c r="I21" s="35"/>
      <c r="J21" s="35"/>
      <c r="K21" s="35"/>
      <c r="L21" s="35"/>
      <c r="M21" s="35"/>
      <c r="N21" s="35"/>
      <c r="O21" s="35"/>
      <c r="P21" s="35"/>
      <c r="Q21" s="35"/>
      <c r="R21" s="35"/>
      <c r="S21" s="35"/>
      <c r="T21" s="35"/>
      <c r="U21" s="35"/>
      <c r="V21" s="35"/>
    </row>
    <row r="22" spans="1:22" x14ac:dyDescent="0.2">
      <c r="A22" s="35"/>
      <c r="B22" s="35"/>
      <c r="C22" s="35"/>
      <c r="D22" s="35"/>
      <c r="E22" s="35"/>
      <c r="F22" s="35"/>
      <c r="G22" s="35"/>
      <c r="H22" s="35"/>
      <c r="I22" s="35"/>
      <c r="J22" s="35"/>
      <c r="K22" s="35"/>
      <c r="L22" s="35"/>
      <c r="M22" s="35"/>
      <c r="N22" s="35"/>
      <c r="O22" s="35"/>
      <c r="P22" s="35"/>
      <c r="Q22" s="35"/>
      <c r="R22" s="35"/>
      <c r="S22" s="35"/>
      <c r="T22" s="35"/>
      <c r="U22" s="35"/>
      <c r="V22" s="35"/>
    </row>
    <row r="23" spans="1:22" x14ac:dyDescent="0.2">
      <c r="A23" s="35"/>
      <c r="B23" s="35"/>
      <c r="C23" s="35"/>
      <c r="D23" s="35"/>
      <c r="E23" s="35"/>
      <c r="F23" s="35"/>
      <c r="G23" s="35"/>
      <c r="H23" s="35"/>
      <c r="I23" s="35"/>
      <c r="J23" s="35"/>
      <c r="K23" s="35"/>
      <c r="L23" s="35"/>
      <c r="M23" s="35"/>
      <c r="N23" s="35"/>
      <c r="O23" s="35"/>
      <c r="P23" s="35"/>
      <c r="Q23" s="35"/>
      <c r="R23" s="35"/>
      <c r="S23" s="35"/>
      <c r="T23" s="35"/>
      <c r="U23" s="35"/>
      <c r="V23" s="35"/>
    </row>
    <row r="24" spans="1:22" x14ac:dyDescent="0.2">
      <c r="A24" s="35"/>
      <c r="B24" s="35"/>
      <c r="C24" s="35"/>
      <c r="D24" s="35"/>
      <c r="E24" s="35"/>
      <c r="F24" s="35"/>
      <c r="G24" s="35"/>
      <c r="H24" s="35"/>
      <c r="I24" s="35"/>
      <c r="J24" s="35"/>
      <c r="K24" s="35"/>
      <c r="L24" s="35"/>
      <c r="M24" s="35"/>
      <c r="N24" s="35"/>
      <c r="O24" s="35"/>
      <c r="P24" s="35"/>
      <c r="Q24" s="35"/>
      <c r="R24" s="35"/>
      <c r="S24" s="35"/>
      <c r="T24" s="35"/>
      <c r="U24" s="35"/>
      <c r="V24" s="35"/>
    </row>
    <row r="25" spans="1:22" x14ac:dyDescent="0.2">
      <c r="A25" s="35"/>
      <c r="B25" s="35"/>
      <c r="C25" s="35"/>
      <c r="D25" s="35"/>
      <c r="E25" s="35"/>
      <c r="F25" s="35"/>
      <c r="G25" s="35"/>
      <c r="H25" s="35"/>
      <c r="I25" s="35"/>
      <c r="J25" s="35"/>
      <c r="K25" s="35"/>
      <c r="L25" s="35"/>
      <c r="M25" s="35"/>
      <c r="N25" s="35"/>
      <c r="O25" s="35"/>
      <c r="P25" s="35"/>
      <c r="Q25" s="35"/>
      <c r="R25" s="35"/>
      <c r="S25" s="35"/>
      <c r="T25" s="35"/>
      <c r="U25" s="35"/>
      <c r="V25" s="35"/>
    </row>
    <row r="26" spans="1:22" x14ac:dyDescent="0.2">
      <c r="A26" s="35"/>
      <c r="B26" s="35"/>
      <c r="C26" s="35"/>
      <c r="D26" s="35"/>
      <c r="E26" s="35"/>
      <c r="F26" s="35"/>
      <c r="G26" s="35"/>
      <c r="H26" s="35"/>
      <c r="I26" s="35"/>
      <c r="J26" s="35"/>
      <c r="K26" s="35"/>
      <c r="L26" s="35"/>
      <c r="M26" s="35"/>
      <c r="N26" s="35"/>
      <c r="O26" s="35"/>
      <c r="P26" s="35"/>
      <c r="Q26" s="35"/>
      <c r="R26" s="35"/>
      <c r="S26" s="35"/>
      <c r="T26" s="35"/>
      <c r="U26" s="35"/>
      <c r="V26" s="35"/>
    </row>
    <row r="27" spans="1:22" x14ac:dyDescent="0.2">
      <c r="A27" s="35"/>
      <c r="B27" s="35"/>
      <c r="C27" s="35"/>
      <c r="D27" s="35"/>
      <c r="E27" s="35"/>
      <c r="F27" s="35"/>
      <c r="G27" s="35"/>
      <c r="H27" s="35"/>
      <c r="I27" s="35"/>
      <c r="J27" s="35"/>
      <c r="K27" s="35"/>
      <c r="L27" s="35"/>
      <c r="M27" s="35"/>
      <c r="N27" s="35"/>
      <c r="O27" s="35"/>
      <c r="P27" s="35"/>
      <c r="Q27" s="35"/>
      <c r="R27" s="35"/>
      <c r="S27" s="35"/>
      <c r="T27" s="35"/>
      <c r="U27" s="35"/>
      <c r="V27" s="35"/>
    </row>
    <row r="28" spans="1:22" x14ac:dyDescent="0.2">
      <c r="A28" s="35"/>
      <c r="B28" s="35"/>
      <c r="C28" s="35"/>
      <c r="D28" s="35"/>
      <c r="E28" s="35"/>
      <c r="F28" s="35"/>
      <c r="G28" s="35"/>
      <c r="H28" s="35"/>
      <c r="I28" s="35"/>
      <c r="J28" s="35"/>
      <c r="K28" s="35"/>
      <c r="L28" s="35"/>
      <c r="M28" s="35"/>
      <c r="N28" s="35"/>
      <c r="O28" s="35"/>
      <c r="P28" s="35"/>
      <c r="Q28" s="35"/>
      <c r="R28" s="35"/>
      <c r="S28" s="35"/>
      <c r="T28" s="35"/>
      <c r="U28" s="35"/>
      <c r="V28" s="35"/>
    </row>
    <row r="29" spans="1:22" x14ac:dyDescent="0.2">
      <c r="A29" s="35"/>
      <c r="B29" s="35"/>
      <c r="C29" s="35"/>
      <c r="D29" s="35"/>
      <c r="E29" s="35"/>
      <c r="F29" s="35"/>
      <c r="G29" s="35"/>
      <c r="H29" s="35"/>
      <c r="I29" s="35"/>
      <c r="J29" s="35"/>
      <c r="K29" s="35"/>
      <c r="L29" s="35"/>
      <c r="M29" s="35"/>
      <c r="N29" s="35"/>
      <c r="O29" s="35"/>
      <c r="P29" s="35"/>
      <c r="Q29" s="35"/>
      <c r="R29" s="35"/>
      <c r="S29" s="35"/>
      <c r="T29" s="35"/>
      <c r="U29" s="35"/>
      <c r="V29" s="35"/>
    </row>
    <row r="30" spans="1:22" x14ac:dyDescent="0.2">
      <c r="A30" s="35"/>
      <c r="B30" s="35"/>
      <c r="C30" s="35"/>
      <c r="D30" s="35"/>
      <c r="E30" s="35"/>
      <c r="F30" s="35"/>
      <c r="G30" s="35"/>
      <c r="H30" s="35"/>
      <c r="I30" s="35"/>
      <c r="J30" s="35"/>
      <c r="K30" s="35"/>
      <c r="L30" s="35"/>
      <c r="M30" s="35"/>
      <c r="N30" s="35"/>
      <c r="O30" s="35"/>
      <c r="P30" s="35"/>
      <c r="Q30" s="35"/>
      <c r="R30" s="35"/>
      <c r="S30" s="35"/>
      <c r="T30" s="35"/>
      <c r="U30" s="35"/>
      <c r="V30" s="35"/>
    </row>
    <row r="31" spans="1:22" x14ac:dyDescent="0.2">
      <c r="A31" s="35"/>
      <c r="B31" s="35"/>
      <c r="C31" s="35"/>
      <c r="D31" s="35"/>
      <c r="E31" s="35"/>
      <c r="F31" s="35"/>
      <c r="G31" s="35"/>
      <c r="H31" s="35"/>
      <c r="I31" s="35"/>
      <c r="J31" s="35"/>
      <c r="K31" s="35"/>
      <c r="L31" s="35"/>
      <c r="M31" s="35"/>
      <c r="N31" s="35"/>
      <c r="O31" s="35"/>
      <c r="P31" s="35"/>
      <c r="Q31" s="35"/>
      <c r="R31" s="35"/>
      <c r="S31" s="35"/>
      <c r="T31" s="35"/>
      <c r="U31" s="35"/>
      <c r="V31" s="35"/>
    </row>
    <row r="32" spans="1:22" x14ac:dyDescent="0.2">
      <c r="A32" s="35"/>
      <c r="B32" s="35"/>
      <c r="C32" s="35"/>
      <c r="D32" s="35"/>
      <c r="E32" s="35"/>
      <c r="F32" s="35"/>
      <c r="G32" s="35"/>
      <c r="H32" s="35"/>
      <c r="I32" s="35"/>
      <c r="J32" s="35"/>
      <c r="K32" s="35"/>
      <c r="L32" s="35"/>
      <c r="M32" s="35"/>
      <c r="N32" s="35"/>
      <c r="O32" s="35"/>
      <c r="P32" s="35"/>
      <c r="Q32" s="35"/>
      <c r="R32" s="35"/>
      <c r="S32" s="35"/>
      <c r="T32" s="35"/>
      <c r="U32" s="35"/>
      <c r="V32" s="35"/>
    </row>
    <row r="33" spans="1:22" x14ac:dyDescent="0.2">
      <c r="A33" s="35"/>
      <c r="B33" s="35"/>
      <c r="C33" s="35"/>
      <c r="D33" s="35"/>
      <c r="E33" s="35"/>
      <c r="F33" s="35"/>
      <c r="G33" s="35"/>
      <c r="H33" s="35"/>
      <c r="I33" s="35"/>
      <c r="J33" s="35"/>
      <c r="K33" s="35"/>
      <c r="L33" s="35"/>
      <c r="M33" s="35"/>
      <c r="N33" s="35"/>
      <c r="O33" s="35"/>
      <c r="P33" s="35"/>
      <c r="Q33" s="35"/>
      <c r="R33" s="35"/>
      <c r="S33" s="35"/>
      <c r="T33" s="35"/>
      <c r="U33" s="35"/>
      <c r="V33" s="35"/>
    </row>
    <row r="34" spans="1:22" x14ac:dyDescent="0.2">
      <c r="A34" s="35"/>
      <c r="B34" s="35"/>
      <c r="C34" s="35"/>
      <c r="D34" s="35"/>
      <c r="E34" s="35"/>
      <c r="F34" s="35"/>
      <c r="G34" s="35"/>
      <c r="H34" s="35"/>
      <c r="I34" s="35"/>
      <c r="J34" s="35"/>
      <c r="K34" s="35"/>
      <c r="L34" s="35"/>
      <c r="M34" s="35"/>
      <c r="N34" s="35"/>
      <c r="O34" s="35"/>
      <c r="P34" s="35"/>
      <c r="Q34" s="35"/>
      <c r="R34" s="35"/>
      <c r="S34" s="35"/>
      <c r="T34" s="35"/>
      <c r="U34" s="35"/>
      <c r="V34" s="35"/>
    </row>
    <row r="35" spans="1:22" x14ac:dyDescent="0.2">
      <c r="A35" s="35"/>
      <c r="B35" s="35"/>
      <c r="C35" s="35"/>
      <c r="D35" s="35"/>
      <c r="E35" s="35"/>
      <c r="F35" s="35"/>
      <c r="G35" s="35"/>
      <c r="H35" s="35"/>
      <c r="I35" s="35"/>
      <c r="J35" s="35"/>
      <c r="K35" s="35"/>
      <c r="L35" s="35"/>
      <c r="M35" s="35"/>
      <c r="N35" s="35"/>
      <c r="O35" s="35"/>
      <c r="P35" s="35"/>
      <c r="Q35" s="35"/>
      <c r="R35" s="35"/>
      <c r="S35" s="35"/>
      <c r="T35" s="35"/>
      <c r="U35" s="35"/>
      <c r="V35" s="35"/>
    </row>
    <row r="36" spans="1:22" x14ac:dyDescent="0.2">
      <c r="A36" s="35"/>
      <c r="B36" s="35"/>
      <c r="C36" s="35"/>
      <c r="D36" s="35"/>
      <c r="E36" s="35"/>
      <c r="F36" s="35"/>
      <c r="G36" s="35"/>
      <c r="H36" s="35"/>
      <c r="I36" s="35"/>
      <c r="J36" s="35"/>
      <c r="K36" s="35"/>
      <c r="L36" s="35"/>
      <c r="M36" s="35"/>
      <c r="N36" s="35"/>
      <c r="O36" s="35"/>
      <c r="P36" s="35"/>
      <c r="Q36" s="35"/>
      <c r="R36" s="35"/>
      <c r="S36" s="35"/>
      <c r="T36" s="35"/>
      <c r="U36" s="35"/>
      <c r="V36" s="35"/>
    </row>
    <row r="37" spans="1:22" x14ac:dyDescent="0.2">
      <c r="A37" s="35"/>
      <c r="B37" s="35"/>
      <c r="C37" s="35"/>
      <c r="D37" s="35"/>
      <c r="E37" s="35"/>
      <c r="F37" s="35"/>
      <c r="G37" s="35"/>
      <c r="H37" s="35"/>
      <c r="I37" s="35"/>
      <c r="J37" s="35"/>
      <c r="K37" s="35"/>
      <c r="L37" s="35"/>
      <c r="M37" s="35"/>
      <c r="N37" s="35"/>
      <c r="O37" s="35"/>
      <c r="P37" s="35"/>
      <c r="Q37" s="35"/>
      <c r="R37" s="35"/>
      <c r="S37" s="35"/>
      <c r="T37" s="35"/>
      <c r="U37" s="35"/>
      <c r="V37" s="35"/>
    </row>
    <row r="38" spans="1:22" x14ac:dyDescent="0.2">
      <c r="A38" s="35"/>
      <c r="B38" s="35"/>
      <c r="C38" s="35"/>
      <c r="D38" s="35"/>
      <c r="E38" s="35"/>
      <c r="F38" s="35"/>
      <c r="G38" s="35"/>
      <c r="H38" s="35"/>
      <c r="I38" s="35"/>
      <c r="J38" s="35"/>
      <c r="K38" s="35"/>
      <c r="L38" s="35"/>
      <c r="M38" s="35"/>
      <c r="N38" s="35"/>
      <c r="O38" s="35"/>
      <c r="P38" s="35"/>
      <c r="Q38" s="35"/>
      <c r="R38" s="35"/>
      <c r="S38" s="35"/>
      <c r="T38" s="35"/>
      <c r="U38" s="35"/>
      <c r="V38" s="35"/>
    </row>
    <row r="39" spans="1:22" x14ac:dyDescent="0.2">
      <c r="A39" s="35"/>
      <c r="B39" s="35"/>
      <c r="C39" s="35"/>
      <c r="D39" s="35"/>
      <c r="E39" s="35"/>
      <c r="F39" s="35"/>
      <c r="G39" s="35"/>
      <c r="H39" s="35"/>
      <c r="I39" s="35"/>
      <c r="J39" s="35"/>
      <c r="K39" s="35"/>
      <c r="L39" s="35"/>
      <c r="M39" s="35"/>
      <c r="N39" s="35"/>
      <c r="O39" s="35"/>
      <c r="P39" s="35"/>
      <c r="Q39" s="35"/>
      <c r="R39" s="35"/>
      <c r="S39" s="35"/>
      <c r="T39" s="35"/>
      <c r="U39" s="35"/>
      <c r="V39" s="35"/>
    </row>
    <row r="40" spans="1:22" x14ac:dyDescent="0.2">
      <c r="A40" s="35"/>
      <c r="B40" s="35"/>
      <c r="C40" s="35"/>
      <c r="D40" s="35"/>
      <c r="E40" s="35"/>
      <c r="F40" s="35"/>
      <c r="G40" s="35"/>
      <c r="H40" s="35"/>
      <c r="I40" s="35"/>
      <c r="J40" s="35"/>
      <c r="K40" s="35"/>
      <c r="L40" s="35"/>
      <c r="M40" s="35"/>
      <c r="N40" s="35"/>
      <c r="O40" s="35"/>
      <c r="P40" s="35"/>
      <c r="Q40" s="35"/>
      <c r="R40" s="35"/>
      <c r="S40" s="35"/>
      <c r="T40" s="35"/>
      <c r="U40" s="35"/>
      <c r="V40" s="35"/>
    </row>
    <row r="41" spans="1:22" x14ac:dyDescent="0.2">
      <c r="A41" s="35"/>
      <c r="B41" s="35"/>
      <c r="C41" s="35"/>
      <c r="D41" s="35"/>
      <c r="E41" s="35"/>
      <c r="F41" s="35"/>
      <c r="G41" s="35"/>
      <c r="H41" s="35"/>
      <c r="I41" s="35"/>
      <c r="J41" s="35"/>
      <c r="K41" s="35"/>
      <c r="L41" s="35"/>
      <c r="M41" s="35"/>
      <c r="N41" s="35"/>
      <c r="O41" s="35"/>
      <c r="P41" s="35"/>
      <c r="Q41" s="35"/>
      <c r="R41" s="35"/>
      <c r="S41" s="35"/>
      <c r="T41" s="35"/>
      <c r="U41" s="35"/>
      <c r="V41" s="35"/>
    </row>
    <row r="42" spans="1:22" x14ac:dyDescent="0.2">
      <c r="A42" s="35"/>
      <c r="B42" s="35"/>
      <c r="C42" s="35"/>
      <c r="D42" s="35"/>
      <c r="E42" s="35"/>
      <c r="F42" s="35"/>
      <c r="G42" s="35"/>
      <c r="H42" s="35"/>
      <c r="I42" s="35"/>
      <c r="J42" s="35"/>
      <c r="K42" s="35"/>
      <c r="L42" s="35"/>
      <c r="M42" s="35"/>
      <c r="N42" s="35"/>
      <c r="O42" s="35"/>
      <c r="P42" s="35"/>
      <c r="Q42" s="35"/>
      <c r="R42" s="35"/>
      <c r="S42" s="35"/>
      <c r="T42" s="35"/>
      <c r="U42" s="35"/>
      <c r="V42" s="35"/>
    </row>
    <row r="43" spans="1:22" x14ac:dyDescent="0.2">
      <c r="A43" s="35"/>
      <c r="B43" s="35"/>
      <c r="C43" s="35"/>
      <c r="D43" s="35"/>
      <c r="E43" s="35"/>
      <c r="F43" s="35"/>
      <c r="G43" s="35"/>
      <c r="H43" s="35"/>
      <c r="I43" s="35"/>
      <c r="J43" s="35"/>
      <c r="K43" s="35"/>
      <c r="L43" s="35"/>
      <c r="M43" s="35"/>
      <c r="N43" s="35"/>
      <c r="O43" s="35"/>
      <c r="P43" s="35"/>
      <c r="Q43" s="35"/>
      <c r="R43" s="35"/>
      <c r="S43" s="35"/>
      <c r="T43" s="35"/>
      <c r="U43" s="35"/>
      <c r="V43" s="35"/>
    </row>
    <row r="44" spans="1:22" x14ac:dyDescent="0.2">
      <c r="A44" s="35"/>
      <c r="B44" s="35"/>
      <c r="C44" s="35"/>
      <c r="D44" s="35"/>
      <c r="E44" s="35"/>
      <c r="F44" s="35"/>
      <c r="G44" s="35"/>
      <c r="H44" s="35"/>
      <c r="I44" s="35"/>
      <c r="J44" s="35"/>
      <c r="K44" s="35"/>
      <c r="L44" s="35"/>
      <c r="M44" s="35"/>
      <c r="N44" s="35"/>
      <c r="O44" s="35"/>
      <c r="P44" s="35"/>
      <c r="Q44" s="35"/>
      <c r="R44" s="35"/>
      <c r="S44" s="35"/>
      <c r="T44" s="35"/>
      <c r="U44" s="35"/>
      <c r="V44" s="35"/>
    </row>
    <row r="45" spans="1:22" x14ac:dyDescent="0.2">
      <c r="A45" s="35"/>
      <c r="B45" s="35"/>
      <c r="C45" s="35"/>
      <c r="D45" s="35"/>
      <c r="E45" s="35"/>
      <c r="F45" s="35"/>
      <c r="G45" s="35"/>
      <c r="H45" s="35"/>
      <c r="I45" s="35"/>
      <c r="J45" s="35"/>
      <c r="K45" s="35"/>
      <c r="L45" s="35"/>
      <c r="M45" s="35"/>
      <c r="N45" s="35"/>
      <c r="O45" s="35"/>
      <c r="P45" s="35"/>
      <c r="Q45" s="35"/>
      <c r="R45" s="35"/>
      <c r="S45" s="35"/>
      <c r="T45" s="35"/>
      <c r="U45" s="35"/>
      <c r="V45" s="35"/>
    </row>
    <row r="46" spans="1:22" x14ac:dyDescent="0.2">
      <c r="A46" s="35"/>
      <c r="B46" s="35"/>
      <c r="C46" s="35"/>
      <c r="D46" s="35"/>
      <c r="E46" s="35"/>
      <c r="F46" s="35"/>
      <c r="G46" s="35"/>
      <c r="H46" s="35"/>
      <c r="I46" s="35"/>
      <c r="J46" s="35"/>
      <c r="K46" s="35"/>
      <c r="L46" s="35"/>
      <c r="M46" s="35"/>
      <c r="N46" s="35"/>
      <c r="O46" s="35"/>
      <c r="P46" s="35"/>
      <c r="Q46" s="35"/>
      <c r="R46" s="35"/>
      <c r="S46" s="35"/>
      <c r="T46" s="35"/>
      <c r="U46" s="35"/>
      <c r="V46" s="35"/>
    </row>
    <row r="47" spans="1:22" x14ac:dyDescent="0.2">
      <c r="A47" s="35"/>
      <c r="B47" s="35"/>
      <c r="C47" s="35"/>
      <c r="D47" s="35"/>
      <c r="E47" s="35"/>
      <c r="F47" s="35"/>
      <c r="G47" s="35"/>
      <c r="H47" s="35"/>
      <c r="I47" s="35"/>
      <c r="J47" s="35"/>
      <c r="K47" s="35"/>
      <c r="L47" s="35"/>
      <c r="M47" s="35"/>
      <c r="N47" s="35"/>
      <c r="O47" s="35"/>
      <c r="P47" s="35"/>
      <c r="Q47" s="35"/>
      <c r="R47" s="35"/>
      <c r="S47" s="35"/>
      <c r="T47" s="35"/>
      <c r="U47" s="35"/>
      <c r="V47" s="35"/>
    </row>
    <row r="48" spans="1:22" x14ac:dyDescent="0.2">
      <c r="A48" s="35"/>
      <c r="B48" s="35"/>
      <c r="C48" s="35"/>
      <c r="D48" s="35"/>
      <c r="E48" s="35"/>
      <c r="F48" s="35"/>
      <c r="G48" s="35"/>
      <c r="H48" s="35"/>
      <c r="I48" s="35"/>
      <c r="J48" s="35"/>
      <c r="K48" s="35"/>
      <c r="L48" s="35"/>
      <c r="M48" s="35"/>
      <c r="N48" s="35"/>
      <c r="O48" s="35"/>
      <c r="P48" s="35"/>
      <c r="Q48" s="35"/>
      <c r="R48" s="35"/>
      <c r="S48" s="35"/>
      <c r="T48" s="35"/>
      <c r="U48" s="35"/>
      <c r="V48" s="35"/>
    </row>
    <row r="49" spans="1:22" x14ac:dyDescent="0.2">
      <c r="A49" s="35"/>
      <c r="B49" s="35"/>
      <c r="C49" s="35"/>
      <c r="D49" s="35"/>
      <c r="E49" s="35"/>
      <c r="F49" s="35"/>
      <c r="G49" s="35"/>
      <c r="H49" s="35"/>
      <c r="I49" s="35"/>
      <c r="J49" s="35"/>
      <c r="K49" s="35"/>
      <c r="L49" s="35"/>
      <c r="M49" s="35"/>
      <c r="N49" s="35"/>
      <c r="O49" s="35"/>
      <c r="P49" s="35"/>
      <c r="Q49" s="35"/>
      <c r="R49" s="35"/>
      <c r="S49" s="35"/>
      <c r="T49" s="35"/>
      <c r="U49" s="35"/>
      <c r="V49" s="35"/>
    </row>
    <row r="50" spans="1:22" x14ac:dyDescent="0.2">
      <c r="A50" s="35"/>
      <c r="B50" s="35"/>
      <c r="C50" s="35"/>
      <c r="D50" s="35"/>
      <c r="E50" s="35"/>
      <c r="F50" s="35"/>
      <c r="G50" s="35"/>
      <c r="H50" s="35"/>
      <c r="I50" s="35"/>
      <c r="J50" s="35"/>
      <c r="K50" s="35"/>
      <c r="L50" s="35"/>
      <c r="M50" s="35"/>
      <c r="N50" s="35"/>
      <c r="O50" s="35"/>
      <c r="P50" s="35"/>
      <c r="Q50" s="35"/>
      <c r="R50" s="35"/>
      <c r="S50" s="35"/>
      <c r="T50" s="35"/>
      <c r="U50" s="35"/>
      <c r="V50" s="35"/>
    </row>
    <row r="51" spans="1:22" x14ac:dyDescent="0.2">
      <c r="A51" s="35"/>
      <c r="B51" s="35"/>
      <c r="C51" s="35"/>
      <c r="D51" s="35"/>
      <c r="E51" s="35"/>
      <c r="F51" s="35"/>
      <c r="G51" s="35"/>
      <c r="H51" s="35"/>
      <c r="I51" s="35"/>
      <c r="J51" s="35"/>
      <c r="K51" s="35"/>
      <c r="L51" s="35"/>
      <c r="M51" s="35"/>
      <c r="N51" s="35"/>
      <c r="O51" s="35"/>
      <c r="P51" s="35"/>
      <c r="Q51" s="35"/>
      <c r="R51" s="35"/>
      <c r="S51" s="35"/>
      <c r="T51" s="35"/>
      <c r="U51" s="35"/>
      <c r="V51" s="35"/>
    </row>
    <row r="52" spans="1:22" x14ac:dyDescent="0.2">
      <c r="A52" s="35"/>
      <c r="B52" s="35"/>
      <c r="C52" s="35"/>
      <c r="D52" s="35"/>
      <c r="E52" s="35"/>
      <c r="F52" s="35"/>
      <c r="G52" s="35"/>
      <c r="H52" s="35"/>
      <c r="I52" s="35"/>
      <c r="J52" s="35"/>
      <c r="K52" s="35"/>
      <c r="L52" s="35"/>
      <c r="M52" s="35"/>
      <c r="N52" s="35"/>
      <c r="O52" s="35"/>
      <c r="P52" s="35"/>
      <c r="Q52" s="35"/>
      <c r="R52" s="35"/>
      <c r="S52" s="35"/>
      <c r="T52" s="35"/>
      <c r="U52" s="35"/>
      <c r="V52" s="35"/>
    </row>
    <row r="53" spans="1:22" x14ac:dyDescent="0.2">
      <c r="A53" s="35"/>
      <c r="B53" s="35"/>
      <c r="C53" s="35"/>
      <c r="D53" s="35"/>
      <c r="E53" s="35"/>
      <c r="F53" s="35"/>
      <c r="G53" s="35"/>
      <c r="H53" s="35"/>
      <c r="I53" s="35"/>
      <c r="J53" s="35"/>
      <c r="K53" s="35"/>
      <c r="L53" s="35"/>
      <c r="M53" s="35"/>
      <c r="N53" s="35"/>
      <c r="O53" s="35"/>
      <c r="P53" s="35"/>
      <c r="Q53" s="35"/>
      <c r="R53" s="35"/>
      <c r="S53" s="35"/>
      <c r="T53" s="35"/>
      <c r="U53" s="35"/>
      <c r="V53" s="35"/>
    </row>
    <row r="54" spans="1:22" x14ac:dyDescent="0.2">
      <c r="A54" s="35"/>
      <c r="B54" s="35"/>
      <c r="C54" s="35"/>
      <c r="D54" s="35"/>
      <c r="E54" s="35"/>
      <c r="F54" s="35"/>
      <c r="G54" s="35"/>
      <c r="H54" s="35"/>
      <c r="I54" s="35"/>
      <c r="J54" s="35"/>
      <c r="K54" s="35"/>
      <c r="L54" s="35"/>
      <c r="M54" s="35"/>
      <c r="N54" s="35"/>
      <c r="O54" s="35"/>
      <c r="P54" s="35"/>
      <c r="Q54" s="35"/>
      <c r="R54" s="35"/>
      <c r="S54" s="35"/>
      <c r="T54" s="35"/>
      <c r="U54" s="35"/>
      <c r="V54" s="35"/>
    </row>
    <row r="55" spans="1:22" x14ac:dyDescent="0.2">
      <c r="A55" s="35"/>
      <c r="B55" s="35"/>
      <c r="C55" s="35"/>
      <c r="D55" s="35"/>
      <c r="E55" s="35"/>
      <c r="F55" s="35"/>
      <c r="G55" s="35"/>
      <c r="H55" s="35"/>
      <c r="I55" s="35"/>
      <c r="J55" s="35"/>
      <c r="K55" s="35"/>
      <c r="L55" s="35"/>
      <c r="M55" s="35"/>
      <c r="N55" s="35"/>
      <c r="O55" s="35"/>
      <c r="P55" s="35"/>
      <c r="Q55" s="35"/>
      <c r="R55" s="35"/>
      <c r="S55" s="35"/>
      <c r="T55" s="35"/>
      <c r="U55" s="35"/>
      <c r="V55" s="35"/>
    </row>
    <row r="56" spans="1:22" x14ac:dyDescent="0.2">
      <c r="A56" s="35"/>
      <c r="B56" s="35"/>
      <c r="C56" s="35"/>
      <c r="D56" s="35"/>
      <c r="E56" s="35"/>
      <c r="F56" s="35"/>
      <c r="G56" s="35"/>
      <c r="H56" s="35"/>
      <c r="I56" s="35"/>
      <c r="J56" s="35"/>
      <c r="K56" s="35"/>
      <c r="L56" s="35"/>
      <c r="M56" s="35"/>
      <c r="N56" s="35"/>
      <c r="O56" s="35"/>
      <c r="P56" s="35"/>
      <c r="Q56" s="35"/>
      <c r="R56" s="35"/>
      <c r="S56" s="35"/>
      <c r="T56" s="35"/>
      <c r="U56" s="35"/>
      <c r="V56" s="35"/>
    </row>
    <row r="57" spans="1:22" x14ac:dyDescent="0.2">
      <c r="A57" s="35"/>
      <c r="B57" s="35"/>
      <c r="C57" s="35"/>
      <c r="D57" s="35"/>
      <c r="E57" s="35"/>
      <c r="F57" s="35"/>
      <c r="G57" s="35"/>
      <c r="H57" s="35"/>
      <c r="I57" s="35"/>
      <c r="J57" s="35"/>
      <c r="K57" s="35"/>
      <c r="L57" s="35"/>
      <c r="M57" s="35"/>
      <c r="N57" s="35"/>
      <c r="O57" s="35"/>
      <c r="P57" s="35"/>
      <c r="Q57" s="35"/>
      <c r="R57" s="35"/>
      <c r="S57" s="35"/>
      <c r="T57" s="35"/>
      <c r="U57" s="35"/>
      <c r="V57" s="35"/>
    </row>
    <row r="58" spans="1:22" x14ac:dyDescent="0.2">
      <c r="A58" s="35"/>
      <c r="B58" s="35"/>
      <c r="C58" s="35"/>
      <c r="D58" s="35"/>
      <c r="E58" s="35"/>
      <c r="F58" s="35"/>
      <c r="G58" s="35"/>
      <c r="H58" s="35"/>
      <c r="I58" s="35"/>
      <c r="J58" s="35"/>
      <c r="K58" s="35"/>
      <c r="L58" s="35"/>
      <c r="M58" s="35"/>
      <c r="N58" s="35"/>
      <c r="O58" s="35"/>
      <c r="P58" s="35"/>
      <c r="Q58" s="35"/>
      <c r="R58" s="35"/>
      <c r="S58" s="35"/>
      <c r="T58" s="35"/>
      <c r="U58" s="35"/>
      <c r="V58" s="35"/>
    </row>
    <row r="59" spans="1:22" x14ac:dyDescent="0.2">
      <c r="A59" s="35"/>
      <c r="B59" s="35"/>
      <c r="C59" s="35"/>
      <c r="D59" s="35"/>
      <c r="E59" s="35"/>
      <c r="F59" s="35"/>
      <c r="G59" s="35"/>
      <c r="H59" s="35"/>
      <c r="I59" s="35"/>
      <c r="J59" s="35"/>
      <c r="K59" s="35"/>
      <c r="L59" s="35"/>
      <c r="M59" s="35"/>
      <c r="N59" s="35"/>
      <c r="O59" s="35"/>
      <c r="P59" s="35"/>
      <c r="Q59" s="35"/>
      <c r="R59" s="35"/>
      <c r="S59" s="35"/>
      <c r="T59" s="35"/>
      <c r="U59" s="35"/>
      <c r="V59" s="35"/>
    </row>
    <row r="60" spans="1:22" x14ac:dyDescent="0.2">
      <c r="A60" s="35"/>
      <c r="B60" s="35"/>
      <c r="C60" s="35"/>
      <c r="D60" s="35"/>
      <c r="E60" s="35"/>
      <c r="F60" s="35"/>
      <c r="G60" s="35"/>
      <c r="H60" s="35"/>
      <c r="I60" s="35"/>
      <c r="J60" s="35"/>
      <c r="K60" s="35"/>
      <c r="L60" s="35"/>
      <c r="M60" s="35"/>
      <c r="N60" s="35"/>
      <c r="O60" s="35"/>
      <c r="P60" s="35"/>
      <c r="Q60" s="35"/>
      <c r="R60" s="35"/>
      <c r="S60" s="35"/>
      <c r="T60" s="35"/>
      <c r="U60" s="35"/>
      <c r="V60" s="35"/>
    </row>
  </sheetData>
  <sheetProtection algorithmName="SHA-512" hashValue="NYemml/1ep9pYBI2vS6KNY8Ah+jHiNS6hA0JA6pajnGnbKHLNOC3C0lnw7CGPbdOD+4jHagt8GxJFW2v77lPsA==" saltValue="ID3rvGY4Ql6WIprLOTzWQA==" spinCount="100000" sheet="1" objects="1" scenarios="1"/>
  <mergeCells count="17">
    <mergeCell ref="A1:H2"/>
    <mergeCell ref="A5:D6"/>
    <mergeCell ref="A8:A12"/>
    <mergeCell ref="C8:H8"/>
    <mergeCell ref="C9:H9"/>
    <mergeCell ref="C10:H10"/>
    <mergeCell ref="C11:H11"/>
    <mergeCell ref="C12:H12"/>
    <mergeCell ref="A14:A21"/>
    <mergeCell ref="C14:H14"/>
    <mergeCell ref="C15:H15"/>
    <mergeCell ref="C16:H16"/>
    <mergeCell ref="C17:H17"/>
    <mergeCell ref="C18:H18"/>
    <mergeCell ref="C19:H19"/>
    <mergeCell ref="C21:H21"/>
    <mergeCell ref="C20:H2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4" tint="0.59999389629810485"/>
    <pageSetUpPr autoPageBreaks="0"/>
  </sheetPr>
  <dimension ref="A1:L46"/>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6.42578125" style="1" customWidth="1"/>
    <col min="2" max="2" width="15.7109375" style="1" customWidth="1"/>
    <col min="3" max="3" width="19.140625" style="1" customWidth="1"/>
    <col min="4" max="4" width="33.140625" style="1" customWidth="1"/>
    <col min="5" max="5" width="11.42578125" style="1" customWidth="1"/>
    <col min="6" max="6" width="11.42578125" style="1"/>
    <col min="7" max="7" width="11.7109375" style="1" customWidth="1"/>
    <col min="8" max="16384" width="11.42578125" style="1"/>
  </cols>
  <sheetData>
    <row r="1" spans="1:9" ht="15" customHeight="1" x14ac:dyDescent="0.2">
      <c r="A1" s="134" t="s">
        <v>0</v>
      </c>
      <c r="B1" s="134"/>
      <c r="C1" s="134"/>
      <c r="D1" s="134"/>
    </row>
    <row r="2" spans="1:9" ht="15" customHeight="1" x14ac:dyDescent="0.2">
      <c r="A2" s="134"/>
      <c r="B2" s="134"/>
      <c r="C2" s="134"/>
      <c r="D2" s="134"/>
    </row>
    <row r="3" spans="1:9" x14ac:dyDescent="0.2">
      <c r="A3" s="12" t="s">
        <v>1</v>
      </c>
    </row>
    <row r="4" spans="1:9" customFormat="1" x14ac:dyDescent="0.2">
      <c r="A4" s="14" t="str">
        <f>CONCATENATE("BBG GZ ",+C10)</f>
        <v>BBG GZ 4805.05452</v>
      </c>
      <c r="B4" s="11"/>
      <c r="C4" s="11"/>
      <c r="D4" s="11"/>
      <c r="E4" s="11"/>
    </row>
    <row r="5" spans="1:9" customFormat="1" ht="15" customHeight="1" x14ac:dyDescent="0.2">
      <c r="A5" s="135" t="s">
        <v>2</v>
      </c>
      <c r="B5" s="135"/>
      <c r="C5" s="135"/>
      <c r="D5" s="135"/>
      <c r="E5" s="5"/>
    </row>
    <row r="6" spans="1:9" customFormat="1" ht="15" customHeight="1" thickBot="1" x14ac:dyDescent="0.25">
      <c r="A6" s="135"/>
      <c r="B6" s="135"/>
      <c r="C6" s="135"/>
      <c r="D6" s="135"/>
      <c r="E6" s="1"/>
      <c r="F6" s="1"/>
    </row>
    <row r="7" spans="1:9" customFormat="1" ht="13.5" customHeight="1" thickTop="1" x14ac:dyDescent="0.2">
      <c r="A7" s="10"/>
      <c r="B7" s="5"/>
      <c r="C7" s="5"/>
      <c r="D7" s="5"/>
      <c r="E7" s="1"/>
      <c r="F7" s="1"/>
    </row>
    <row r="8" spans="1:9" customFormat="1" ht="13.5" customHeight="1" x14ac:dyDescent="0.2">
      <c r="A8" s="7" t="s">
        <v>3</v>
      </c>
      <c r="B8" s="6"/>
      <c r="C8" s="132" t="s">
        <v>4</v>
      </c>
      <c r="D8" s="133"/>
      <c r="E8" s="1"/>
      <c r="F8" s="1"/>
    </row>
    <row r="9" spans="1:9" customFormat="1" ht="13.5" customHeight="1" x14ac:dyDescent="0.2">
      <c r="A9" s="7" t="s">
        <v>5</v>
      </c>
      <c r="B9" s="6"/>
      <c r="C9" s="136" t="s">
        <v>7</v>
      </c>
      <c r="D9" s="137"/>
      <c r="E9" s="1"/>
      <c r="F9" s="1"/>
    </row>
    <row r="10" spans="1:9" customFormat="1" ht="13.5" customHeight="1" x14ac:dyDescent="0.2">
      <c r="A10" s="7" t="s">
        <v>6</v>
      </c>
      <c r="B10" s="6"/>
      <c r="C10" s="136" t="s">
        <v>32</v>
      </c>
      <c r="D10" s="137"/>
      <c r="E10" s="1"/>
      <c r="F10" s="1"/>
    </row>
    <row r="11" spans="1:9" customFormat="1" ht="13.5" customHeight="1" x14ac:dyDescent="0.2">
      <c r="A11" s="9" t="s">
        <v>8</v>
      </c>
      <c r="B11" s="8"/>
      <c r="C11" s="132" t="s">
        <v>9</v>
      </c>
      <c r="D11" s="133"/>
      <c r="E11" s="1"/>
      <c r="F11" s="1"/>
    </row>
    <row r="12" spans="1:9" customFormat="1" ht="13.5" customHeight="1" x14ac:dyDescent="0.2">
      <c r="A12" s="7" t="s">
        <v>10</v>
      </c>
      <c r="B12" s="6"/>
      <c r="C12" s="115">
        <v>46230</v>
      </c>
      <c r="D12" s="116"/>
      <c r="E12" s="1"/>
      <c r="F12" s="1"/>
    </row>
    <row r="13" spans="1:9" customFormat="1" ht="13.5" customHeight="1" x14ac:dyDescent="0.2">
      <c r="A13" s="5"/>
      <c r="B13" s="5"/>
      <c r="C13" s="5"/>
      <c r="D13" s="5"/>
      <c r="E13" s="1"/>
      <c r="F13" s="1"/>
    </row>
    <row r="14" spans="1:9" customFormat="1" ht="14.25" customHeight="1" x14ac:dyDescent="0.2">
      <c r="A14" s="98" t="s">
        <v>11</v>
      </c>
      <c r="B14" s="117" t="s">
        <v>12</v>
      </c>
      <c r="C14" s="15" t="s">
        <v>13</v>
      </c>
      <c r="D14" s="20"/>
      <c r="E14" s="1"/>
      <c r="F14" s="1"/>
    </row>
    <row r="15" spans="1:9" customFormat="1" ht="12.75" customHeight="1" x14ac:dyDescent="0.2">
      <c r="A15" s="99"/>
      <c r="B15" s="118"/>
      <c r="C15" s="16" t="s">
        <v>38</v>
      </c>
      <c r="D15" s="20"/>
      <c r="E15" s="1"/>
      <c r="F15" s="1"/>
    </row>
    <row r="16" spans="1:9" x14ac:dyDescent="0.2">
      <c r="A16" s="99"/>
      <c r="B16" s="119"/>
      <c r="C16" s="13" t="s">
        <v>14</v>
      </c>
      <c r="D16" s="20"/>
      <c r="G16"/>
      <c r="H16"/>
      <c r="I16"/>
    </row>
    <row r="17" spans="1:12" x14ac:dyDescent="0.2">
      <c r="A17" s="99"/>
      <c r="B17" s="120" t="s">
        <v>15</v>
      </c>
      <c r="C17" s="13" t="s">
        <v>16</v>
      </c>
      <c r="D17" s="20"/>
      <c r="G17"/>
      <c r="H17"/>
      <c r="I17"/>
    </row>
    <row r="18" spans="1:12" x14ac:dyDescent="0.2">
      <c r="A18" s="99"/>
      <c r="B18" s="121"/>
      <c r="C18" s="13" t="s">
        <v>17</v>
      </c>
      <c r="D18" s="20"/>
      <c r="G18"/>
      <c r="H18"/>
      <c r="I18"/>
      <c r="J18" s="17"/>
      <c r="K18" s="18"/>
      <c r="L18" s="18"/>
    </row>
    <row r="19" spans="1:12" x14ac:dyDescent="0.2">
      <c r="A19" s="100"/>
      <c r="B19" s="122"/>
      <c r="C19" s="13" t="s">
        <v>18</v>
      </c>
      <c r="D19" s="21"/>
      <c r="G19"/>
      <c r="H19"/>
      <c r="I19"/>
    </row>
    <row r="20" spans="1:12" x14ac:dyDescent="0.2">
      <c r="G20"/>
      <c r="H20"/>
      <c r="I20"/>
    </row>
    <row r="21" spans="1:12" ht="15" customHeight="1" x14ac:dyDescent="0.2">
      <c r="A21" s="98" t="s">
        <v>19</v>
      </c>
      <c r="B21" s="123" t="s">
        <v>40</v>
      </c>
      <c r="C21" s="124"/>
      <c r="D21" s="125"/>
    </row>
    <row r="22" spans="1:12" ht="15" customHeight="1" x14ac:dyDescent="0.2">
      <c r="A22" s="99"/>
      <c r="B22" s="126"/>
      <c r="C22" s="127"/>
      <c r="D22" s="128"/>
    </row>
    <row r="23" spans="1:12" ht="15" customHeight="1" x14ac:dyDescent="0.2">
      <c r="A23" s="99"/>
      <c r="B23" s="126"/>
      <c r="C23" s="127"/>
      <c r="D23" s="128"/>
    </row>
    <row r="24" spans="1:12" ht="15" customHeight="1" x14ac:dyDescent="0.2">
      <c r="A24" s="99"/>
      <c r="B24" s="126"/>
      <c r="C24" s="127"/>
      <c r="D24" s="128"/>
    </row>
    <row r="25" spans="1:12" ht="15" customHeight="1" x14ac:dyDescent="0.2">
      <c r="A25" s="99"/>
      <c r="B25" s="126"/>
      <c r="C25" s="127"/>
      <c r="D25" s="128"/>
    </row>
    <row r="26" spans="1:12" ht="15" customHeight="1" x14ac:dyDescent="0.2">
      <c r="A26" s="99"/>
      <c r="B26" s="126"/>
      <c r="C26" s="127"/>
      <c r="D26" s="128"/>
    </row>
    <row r="27" spans="1:12" ht="15" customHeight="1" x14ac:dyDescent="0.2">
      <c r="A27" s="99"/>
      <c r="B27" s="126"/>
      <c r="C27" s="127"/>
      <c r="D27" s="128"/>
    </row>
    <row r="28" spans="1:12" ht="15" customHeight="1" x14ac:dyDescent="0.2">
      <c r="A28" s="99"/>
      <c r="B28" s="126"/>
      <c r="C28" s="127"/>
      <c r="D28" s="128"/>
    </row>
    <row r="29" spans="1:12" ht="15" customHeight="1" x14ac:dyDescent="0.2">
      <c r="A29" s="99"/>
      <c r="B29" s="126"/>
      <c r="C29" s="127"/>
      <c r="D29" s="128"/>
    </row>
    <row r="30" spans="1:12" ht="15" customHeight="1" x14ac:dyDescent="0.2">
      <c r="A30" s="99"/>
      <c r="B30" s="126"/>
      <c r="C30" s="127"/>
      <c r="D30" s="128"/>
    </row>
    <row r="31" spans="1:12" ht="15" customHeight="1" x14ac:dyDescent="0.2">
      <c r="A31" s="99"/>
      <c r="B31" s="126"/>
      <c r="C31" s="127"/>
      <c r="D31" s="128"/>
    </row>
    <row r="32" spans="1:12" ht="15" customHeight="1" x14ac:dyDescent="0.2">
      <c r="A32" s="99"/>
      <c r="B32" s="126"/>
      <c r="C32" s="127"/>
      <c r="D32" s="128"/>
    </row>
    <row r="33" spans="1:4" ht="15" customHeight="1" x14ac:dyDescent="0.2">
      <c r="A33" s="99"/>
      <c r="B33" s="126"/>
      <c r="C33" s="127"/>
      <c r="D33" s="128"/>
    </row>
    <row r="34" spans="1:4" ht="15" customHeight="1" x14ac:dyDescent="0.2">
      <c r="A34" s="99"/>
      <c r="B34" s="126"/>
      <c r="C34" s="127"/>
      <c r="D34" s="128"/>
    </row>
    <row r="35" spans="1:4" ht="15" customHeight="1" x14ac:dyDescent="0.2">
      <c r="A35" s="99"/>
      <c r="B35" s="126"/>
      <c r="C35" s="127"/>
      <c r="D35" s="128"/>
    </row>
    <row r="36" spans="1:4" ht="15" customHeight="1" x14ac:dyDescent="0.2">
      <c r="A36" s="99"/>
      <c r="B36" s="126"/>
      <c r="C36" s="127"/>
      <c r="D36" s="128"/>
    </row>
    <row r="37" spans="1:4" ht="15" customHeight="1" x14ac:dyDescent="0.2">
      <c r="A37" s="99"/>
      <c r="B37" s="126"/>
      <c r="C37" s="127"/>
      <c r="D37" s="128"/>
    </row>
    <row r="38" spans="1:4" ht="15" customHeight="1" x14ac:dyDescent="0.2">
      <c r="A38" s="99"/>
      <c r="B38" s="126"/>
      <c r="C38" s="127"/>
      <c r="D38" s="128"/>
    </row>
    <row r="39" spans="1:4" ht="15" customHeight="1" x14ac:dyDescent="0.2">
      <c r="A39" s="99"/>
      <c r="B39" s="126"/>
      <c r="C39" s="127"/>
      <c r="D39" s="128"/>
    </row>
    <row r="40" spans="1:4" ht="15" customHeight="1" x14ac:dyDescent="0.2">
      <c r="A40" s="99"/>
      <c r="B40" s="126"/>
      <c r="C40" s="127"/>
      <c r="D40" s="128"/>
    </row>
    <row r="41" spans="1:4" ht="15" customHeight="1" x14ac:dyDescent="0.2">
      <c r="A41" s="100"/>
      <c r="B41" s="129"/>
      <c r="C41" s="130"/>
      <c r="D41" s="131"/>
    </row>
    <row r="43" spans="1:4" ht="12.75" customHeight="1" x14ac:dyDescent="0.2">
      <c r="A43" s="98" t="s">
        <v>20</v>
      </c>
      <c r="B43" s="4" t="s">
        <v>21</v>
      </c>
      <c r="C43" s="3"/>
      <c r="D43" s="2"/>
    </row>
    <row r="44" spans="1:4" x14ac:dyDescent="0.2">
      <c r="A44" s="99"/>
      <c r="B44" s="13" t="s">
        <v>22</v>
      </c>
      <c r="C44" s="112" t="s">
        <v>23</v>
      </c>
      <c r="D44" s="113"/>
    </row>
    <row r="45" spans="1:4" x14ac:dyDescent="0.2">
      <c r="A45" s="99"/>
      <c r="B45" s="13" t="s">
        <v>17</v>
      </c>
      <c r="C45" s="112" t="s">
        <v>64</v>
      </c>
      <c r="D45" s="113"/>
    </row>
    <row r="46" spans="1:4" x14ac:dyDescent="0.2">
      <c r="A46" s="100"/>
      <c r="B46" s="13" t="s">
        <v>18</v>
      </c>
      <c r="C46" s="114" t="s">
        <v>24</v>
      </c>
      <c r="D46" s="113"/>
    </row>
  </sheetData>
  <sheetProtection algorithmName="SHA-512" hashValue="qS1mXDYD/YJWjpWhI1G9xBmq/RtcqhPaEjloWybUqso+jgZqMRPnC9a8qo9Fj4FevhNbd5jKmuUoKPS+XUTyIA==" saltValue="THopS1ixBIQKXK1T8tJQMw==" spinCount="100000" sheet="1" objects="1" scenarios="1"/>
  <mergeCells count="16">
    <mergeCell ref="C11:D11"/>
    <mergeCell ref="A1:D2"/>
    <mergeCell ref="A5:D6"/>
    <mergeCell ref="C8:D8"/>
    <mergeCell ref="C9:D9"/>
    <mergeCell ref="C10:D10"/>
    <mergeCell ref="A43:A46"/>
    <mergeCell ref="C44:D44"/>
    <mergeCell ref="C45:D45"/>
    <mergeCell ref="C46:D46"/>
    <mergeCell ref="C12:D12"/>
    <mergeCell ref="A14:A19"/>
    <mergeCell ref="B14:B16"/>
    <mergeCell ref="B17:B19"/>
    <mergeCell ref="B21:D41"/>
    <mergeCell ref="A21:A41"/>
  </mergeCells>
  <dataValidations disablePrompts="1" count="1">
    <dataValidation type="list" allowBlank="1" showInputMessage="1" showErrorMessage="1" sqref="C8:D8" xr:uid="{4B3D469D-1EC8-4194-808D-01D79744AF57}">
      <formula1>"Folgeausschreibung,Neuverfahren"</formula1>
    </dataValidation>
  </dataValidations>
  <hyperlinks>
    <hyperlink ref="C46" r:id="rId1" xr:uid="{2F0A2F83-CA69-45D0-8070-886BBE6BB55F}"/>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4" tint="0.59999389629810485"/>
    <pageSetUpPr fitToPage="1"/>
  </sheetPr>
  <dimension ref="A1:M41"/>
  <sheetViews>
    <sheetView showGridLines="0" zoomScaleNormal="100" zoomScalePageLayoutView="130" workbookViewId="0">
      <selection activeCell="A8" sqref="A8:L41"/>
    </sheetView>
  </sheetViews>
  <sheetFormatPr baseColWidth="10" defaultColWidth="11.42578125" defaultRowHeight="12.75" x14ac:dyDescent="0.2"/>
  <cols>
    <col min="1" max="2" width="14.7109375" style="1" customWidth="1"/>
    <col min="3" max="3" width="19.140625" style="1" customWidth="1"/>
    <col min="4" max="4" width="33.140625" style="1" customWidth="1"/>
    <col min="5" max="5" width="11.42578125" style="1" customWidth="1"/>
    <col min="6" max="6" width="11.42578125" style="1"/>
    <col min="7" max="7" width="11.7109375" style="1" customWidth="1"/>
    <col min="8" max="16384" width="11.42578125" style="1"/>
  </cols>
  <sheetData>
    <row r="1" spans="1:13" ht="15" customHeight="1" x14ac:dyDescent="0.2">
      <c r="A1" s="134" t="s">
        <v>0</v>
      </c>
      <c r="B1" s="134"/>
      <c r="C1" s="134"/>
      <c r="D1" s="134"/>
    </row>
    <row r="2" spans="1:13" ht="15" customHeight="1" x14ac:dyDescent="0.2">
      <c r="A2" s="134"/>
      <c r="B2" s="134"/>
      <c r="C2" s="134"/>
      <c r="D2" s="134"/>
    </row>
    <row r="3" spans="1:13" x14ac:dyDescent="0.2">
      <c r="A3" s="12"/>
    </row>
    <row r="4" spans="1:13" customFormat="1" x14ac:dyDescent="0.2">
      <c r="A4" s="12"/>
      <c r="B4" s="11"/>
      <c r="C4" s="11"/>
      <c r="D4" s="11"/>
      <c r="E4" s="11"/>
    </row>
    <row r="5" spans="1:13" customFormat="1" ht="15" customHeight="1" x14ac:dyDescent="0.2">
      <c r="A5" s="135" t="s">
        <v>25</v>
      </c>
      <c r="B5" s="135"/>
      <c r="C5" s="135"/>
      <c r="D5" s="135"/>
      <c r="E5" s="5"/>
    </row>
    <row r="6" spans="1:13" customFormat="1" ht="15" customHeight="1" thickBot="1" x14ac:dyDescent="0.25">
      <c r="A6" s="135"/>
      <c r="B6" s="135"/>
      <c r="C6" s="135"/>
      <c r="D6" s="135"/>
      <c r="E6" s="1"/>
      <c r="F6" s="1"/>
    </row>
    <row r="7" spans="1:13" customFormat="1" ht="13.5" customHeight="1" thickTop="1" x14ac:dyDescent="0.2">
      <c r="A7" s="10"/>
      <c r="B7" s="5"/>
      <c r="C7" s="5"/>
      <c r="D7" s="5"/>
      <c r="E7" s="1"/>
      <c r="F7" s="1"/>
    </row>
    <row r="8" spans="1:13" customFormat="1" ht="13.5" customHeight="1" x14ac:dyDescent="0.2">
      <c r="A8" s="138" t="s">
        <v>26</v>
      </c>
      <c r="B8" s="139"/>
      <c r="C8" s="139"/>
      <c r="D8" s="139"/>
      <c r="E8" s="139"/>
      <c r="F8" s="139"/>
      <c r="G8" s="139"/>
      <c r="H8" s="139"/>
      <c r="I8" s="139"/>
      <c r="J8" s="139"/>
      <c r="K8" s="139"/>
      <c r="L8" s="140"/>
    </row>
    <row r="9" spans="1:13" customFormat="1" ht="13.5" customHeight="1" x14ac:dyDescent="0.2">
      <c r="A9" s="141"/>
      <c r="B9" s="142"/>
      <c r="C9" s="142"/>
      <c r="D9" s="142"/>
      <c r="E9" s="142"/>
      <c r="F9" s="142"/>
      <c r="G9" s="142"/>
      <c r="H9" s="142"/>
      <c r="I9" s="142"/>
      <c r="J9" s="142"/>
      <c r="K9" s="142"/>
      <c r="L9" s="143"/>
    </row>
    <row r="10" spans="1:13" customFormat="1" ht="13.5" customHeight="1" x14ac:dyDescent="0.2">
      <c r="A10" s="141"/>
      <c r="B10" s="142"/>
      <c r="C10" s="142"/>
      <c r="D10" s="142"/>
      <c r="E10" s="142"/>
      <c r="F10" s="142"/>
      <c r="G10" s="142"/>
      <c r="H10" s="142"/>
      <c r="I10" s="142"/>
      <c r="J10" s="142"/>
      <c r="K10" s="142"/>
      <c r="L10" s="143"/>
    </row>
    <row r="11" spans="1:13" customFormat="1" ht="13.5" customHeight="1" x14ac:dyDescent="0.2">
      <c r="A11" s="141"/>
      <c r="B11" s="142"/>
      <c r="C11" s="142"/>
      <c r="D11" s="142"/>
      <c r="E11" s="142"/>
      <c r="F11" s="142"/>
      <c r="G11" s="142"/>
      <c r="H11" s="142"/>
      <c r="I11" s="142"/>
      <c r="J11" s="142"/>
      <c r="K11" s="142"/>
      <c r="L11" s="143"/>
    </row>
    <row r="12" spans="1:13" customFormat="1" ht="13.5" customHeight="1" x14ac:dyDescent="0.2">
      <c r="A12" s="141"/>
      <c r="B12" s="142"/>
      <c r="C12" s="142"/>
      <c r="D12" s="142"/>
      <c r="E12" s="142"/>
      <c r="F12" s="142"/>
      <c r="G12" s="142"/>
      <c r="H12" s="142"/>
      <c r="I12" s="142"/>
      <c r="J12" s="142"/>
      <c r="K12" s="142"/>
      <c r="L12" s="143"/>
    </row>
    <row r="13" spans="1:13" customFormat="1" ht="14.25" customHeight="1" x14ac:dyDescent="0.2">
      <c r="A13" s="141"/>
      <c r="B13" s="142"/>
      <c r="C13" s="142"/>
      <c r="D13" s="142"/>
      <c r="E13" s="142"/>
      <c r="F13" s="142"/>
      <c r="G13" s="142"/>
      <c r="H13" s="142"/>
      <c r="I13" s="142"/>
      <c r="J13" s="142"/>
      <c r="K13" s="142"/>
      <c r="L13" s="143"/>
    </row>
    <row r="14" spans="1:13" customFormat="1" ht="12.75" customHeight="1" x14ac:dyDescent="0.2">
      <c r="A14" s="141"/>
      <c r="B14" s="142"/>
      <c r="C14" s="142"/>
      <c r="D14" s="142"/>
      <c r="E14" s="142"/>
      <c r="F14" s="142"/>
      <c r="G14" s="142"/>
      <c r="H14" s="142"/>
      <c r="I14" s="142"/>
      <c r="J14" s="142"/>
      <c r="K14" s="142"/>
      <c r="L14" s="143"/>
    </row>
    <row r="15" spans="1:13" x14ac:dyDescent="0.2">
      <c r="A15" s="141"/>
      <c r="B15" s="142"/>
      <c r="C15" s="142"/>
      <c r="D15" s="142"/>
      <c r="E15" s="142"/>
      <c r="F15" s="142"/>
      <c r="G15" s="142"/>
      <c r="H15" s="142"/>
      <c r="I15" s="142"/>
      <c r="J15" s="142"/>
      <c r="K15" s="142"/>
      <c r="L15" s="143"/>
      <c r="M15"/>
    </row>
    <row r="16" spans="1:13" x14ac:dyDescent="0.2">
      <c r="A16" s="141"/>
      <c r="B16" s="142"/>
      <c r="C16" s="142"/>
      <c r="D16" s="142"/>
      <c r="E16" s="142"/>
      <c r="F16" s="142"/>
      <c r="G16" s="142"/>
      <c r="H16" s="142"/>
      <c r="I16" s="142"/>
      <c r="J16" s="142"/>
      <c r="K16" s="142"/>
      <c r="L16" s="143"/>
      <c r="M16"/>
    </row>
    <row r="17" spans="1:13" x14ac:dyDescent="0.2">
      <c r="A17" s="141"/>
      <c r="B17" s="142"/>
      <c r="C17" s="142"/>
      <c r="D17" s="142"/>
      <c r="E17" s="142"/>
      <c r="F17" s="142"/>
      <c r="G17" s="142"/>
      <c r="H17" s="142"/>
      <c r="I17" s="142"/>
      <c r="J17" s="142"/>
      <c r="K17" s="142"/>
      <c r="L17" s="143"/>
      <c r="M17"/>
    </row>
    <row r="18" spans="1:13" x14ac:dyDescent="0.2">
      <c r="A18" s="141"/>
      <c r="B18" s="142"/>
      <c r="C18" s="142"/>
      <c r="D18" s="142"/>
      <c r="E18" s="142"/>
      <c r="F18" s="142"/>
      <c r="G18" s="142"/>
      <c r="H18" s="142"/>
      <c r="I18" s="142"/>
      <c r="J18" s="142"/>
      <c r="K18" s="142"/>
      <c r="L18" s="143"/>
      <c r="M18"/>
    </row>
    <row r="19" spans="1:13" x14ac:dyDescent="0.2">
      <c r="A19" s="141"/>
      <c r="B19" s="142"/>
      <c r="C19" s="142"/>
      <c r="D19" s="142"/>
      <c r="E19" s="142"/>
      <c r="F19" s="142"/>
      <c r="G19" s="142"/>
      <c r="H19" s="142"/>
      <c r="I19" s="142"/>
      <c r="J19" s="142"/>
      <c r="K19" s="142"/>
      <c r="L19" s="143"/>
      <c r="M19"/>
    </row>
    <row r="20" spans="1:13" ht="12.75" customHeight="1" x14ac:dyDescent="0.2">
      <c r="A20" s="141"/>
      <c r="B20" s="142"/>
      <c r="C20" s="142"/>
      <c r="D20" s="142"/>
      <c r="E20" s="142"/>
      <c r="F20" s="142"/>
      <c r="G20" s="142"/>
      <c r="H20" s="142"/>
      <c r="I20" s="142"/>
      <c r="J20" s="142"/>
      <c r="K20" s="142"/>
      <c r="L20" s="143"/>
      <c r="M20"/>
    </row>
    <row r="21" spans="1:13" x14ac:dyDescent="0.2">
      <c r="A21" s="141"/>
      <c r="B21" s="142"/>
      <c r="C21" s="142"/>
      <c r="D21" s="142"/>
      <c r="E21" s="142"/>
      <c r="F21" s="142"/>
      <c r="G21" s="142"/>
      <c r="H21" s="142"/>
      <c r="I21" s="142"/>
      <c r="J21" s="142"/>
      <c r="K21" s="142"/>
      <c r="L21" s="143"/>
      <c r="M21"/>
    </row>
    <row r="22" spans="1:13" x14ac:dyDescent="0.2">
      <c r="A22" s="141"/>
      <c r="B22" s="142"/>
      <c r="C22" s="142"/>
      <c r="D22" s="142"/>
      <c r="E22" s="142"/>
      <c r="F22" s="142"/>
      <c r="G22" s="142"/>
      <c r="H22" s="142"/>
      <c r="I22" s="142"/>
      <c r="J22" s="142"/>
      <c r="K22" s="142"/>
      <c r="L22" s="143"/>
      <c r="M22"/>
    </row>
    <row r="23" spans="1:13" x14ac:dyDescent="0.2">
      <c r="A23" s="141"/>
      <c r="B23" s="142"/>
      <c r="C23" s="142"/>
      <c r="D23" s="142"/>
      <c r="E23" s="142"/>
      <c r="F23" s="142"/>
      <c r="G23" s="142"/>
      <c r="H23" s="142"/>
      <c r="I23" s="142"/>
      <c r="J23" s="142"/>
      <c r="K23" s="142"/>
      <c r="L23" s="143"/>
      <c r="M23"/>
    </row>
    <row r="24" spans="1:13" x14ac:dyDescent="0.2">
      <c r="A24" s="141"/>
      <c r="B24" s="142"/>
      <c r="C24" s="142"/>
      <c r="D24" s="142"/>
      <c r="E24" s="142"/>
      <c r="F24" s="142"/>
      <c r="G24" s="142"/>
      <c r="H24" s="142"/>
      <c r="I24" s="142"/>
      <c r="J24" s="142"/>
      <c r="K24" s="142"/>
      <c r="L24" s="143"/>
      <c r="M24"/>
    </row>
    <row r="25" spans="1:13" x14ac:dyDescent="0.2">
      <c r="A25" s="141"/>
      <c r="B25" s="142"/>
      <c r="C25" s="142"/>
      <c r="D25" s="142"/>
      <c r="E25" s="142"/>
      <c r="F25" s="142"/>
      <c r="G25" s="142"/>
      <c r="H25" s="142"/>
      <c r="I25" s="142"/>
      <c r="J25" s="142"/>
      <c r="K25" s="142"/>
      <c r="L25" s="143"/>
      <c r="M25"/>
    </row>
    <row r="26" spans="1:13" x14ac:dyDescent="0.2">
      <c r="A26" s="141"/>
      <c r="B26" s="142"/>
      <c r="C26" s="142"/>
      <c r="D26" s="142"/>
      <c r="E26" s="142"/>
      <c r="F26" s="142"/>
      <c r="G26" s="142"/>
      <c r="H26" s="142"/>
      <c r="I26" s="142"/>
      <c r="J26" s="142"/>
      <c r="K26" s="142"/>
      <c r="L26" s="143"/>
      <c r="M26"/>
    </row>
    <row r="27" spans="1:13" ht="12.75" customHeight="1" x14ac:dyDescent="0.2">
      <c r="A27" s="141"/>
      <c r="B27" s="142"/>
      <c r="C27" s="142"/>
      <c r="D27" s="142"/>
      <c r="E27" s="142"/>
      <c r="F27" s="142"/>
      <c r="G27" s="142"/>
      <c r="H27" s="142"/>
      <c r="I27" s="142"/>
      <c r="J27" s="142"/>
      <c r="K27" s="142"/>
      <c r="L27" s="143"/>
      <c r="M27"/>
    </row>
    <row r="28" spans="1:13" x14ac:dyDescent="0.2">
      <c r="A28" s="141"/>
      <c r="B28" s="142"/>
      <c r="C28" s="142"/>
      <c r="D28" s="142"/>
      <c r="E28" s="142"/>
      <c r="F28" s="142"/>
      <c r="G28" s="142"/>
      <c r="H28" s="142"/>
      <c r="I28" s="142"/>
      <c r="J28" s="142"/>
      <c r="K28" s="142"/>
      <c r="L28" s="143"/>
      <c r="M28"/>
    </row>
    <row r="29" spans="1:13" x14ac:dyDescent="0.2">
      <c r="A29" s="141"/>
      <c r="B29" s="142"/>
      <c r="C29" s="142"/>
      <c r="D29" s="142"/>
      <c r="E29" s="142"/>
      <c r="F29" s="142"/>
      <c r="G29" s="142"/>
      <c r="H29" s="142"/>
      <c r="I29" s="142"/>
      <c r="J29" s="142"/>
      <c r="K29" s="142"/>
      <c r="L29" s="143"/>
      <c r="M29"/>
    </row>
    <row r="30" spans="1:13" x14ac:dyDescent="0.2">
      <c r="A30" s="141"/>
      <c r="B30" s="142"/>
      <c r="C30" s="142"/>
      <c r="D30" s="142"/>
      <c r="E30" s="142"/>
      <c r="F30" s="142"/>
      <c r="G30" s="142"/>
      <c r="H30" s="142"/>
      <c r="I30" s="142"/>
      <c r="J30" s="142"/>
      <c r="K30" s="142"/>
      <c r="L30" s="143"/>
      <c r="M30"/>
    </row>
    <row r="31" spans="1:13" x14ac:dyDescent="0.2">
      <c r="A31" s="141"/>
      <c r="B31" s="142"/>
      <c r="C31" s="142"/>
      <c r="D31" s="142"/>
      <c r="E31" s="142"/>
      <c r="F31" s="142"/>
      <c r="G31" s="142"/>
      <c r="H31" s="142"/>
      <c r="I31" s="142"/>
      <c r="J31" s="142"/>
      <c r="K31" s="142"/>
      <c r="L31" s="143"/>
      <c r="M31"/>
    </row>
    <row r="32" spans="1:13" x14ac:dyDescent="0.2">
      <c r="A32" s="141"/>
      <c r="B32" s="142"/>
      <c r="C32" s="142"/>
      <c r="D32" s="142"/>
      <c r="E32" s="142"/>
      <c r="F32" s="142"/>
      <c r="G32" s="142"/>
      <c r="H32" s="142"/>
      <c r="I32" s="142"/>
      <c r="J32" s="142"/>
      <c r="K32" s="142"/>
      <c r="L32" s="143"/>
      <c r="M32"/>
    </row>
    <row r="33" spans="1:13" x14ac:dyDescent="0.2">
      <c r="A33" s="141"/>
      <c r="B33" s="142"/>
      <c r="C33" s="142"/>
      <c r="D33" s="142"/>
      <c r="E33" s="142"/>
      <c r="F33" s="142"/>
      <c r="G33" s="142"/>
      <c r="H33" s="142"/>
      <c r="I33" s="142"/>
      <c r="J33" s="142"/>
      <c r="K33" s="142"/>
      <c r="L33" s="143"/>
      <c r="M33"/>
    </row>
    <row r="34" spans="1:13" x14ac:dyDescent="0.2">
      <c r="A34" s="141"/>
      <c r="B34" s="142"/>
      <c r="C34" s="142"/>
      <c r="D34" s="142"/>
      <c r="E34" s="142"/>
      <c r="F34" s="142"/>
      <c r="G34" s="142"/>
      <c r="H34" s="142"/>
      <c r="I34" s="142"/>
      <c r="J34" s="142"/>
      <c r="K34" s="142"/>
      <c r="L34" s="143"/>
      <c r="M34"/>
    </row>
    <row r="35" spans="1:13" x14ac:dyDescent="0.2">
      <c r="A35" s="141"/>
      <c r="B35" s="142"/>
      <c r="C35" s="142"/>
      <c r="D35" s="142"/>
      <c r="E35" s="142"/>
      <c r="F35" s="142"/>
      <c r="G35" s="142"/>
      <c r="H35" s="142"/>
      <c r="I35" s="142"/>
      <c r="J35" s="142"/>
      <c r="K35" s="142"/>
      <c r="L35" s="143"/>
      <c r="M35"/>
    </row>
    <row r="36" spans="1:13" x14ac:dyDescent="0.2">
      <c r="A36" s="141"/>
      <c r="B36" s="142"/>
      <c r="C36" s="142"/>
      <c r="D36" s="142"/>
      <c r="E36" s="142"/>
      <c r="F36" s="142"/>
      <c r="G36" s="142"/>
      <c r="H36" s="142"/>
      <c r="I36" s="142"/>
      <c r="J36" s="142"/>
      <c r="K36" s="142"/>
      <c r="L36" s="143"/>
      <c r="M36"/>
    </row>
    <row r="37" spans="1:13" x14ac:dyDescent="0.2">
      <c r="A37" s="141"/>
      <c r="B37" s="142"/>
      <c r="C37" s="142"/>
      <c r="D37" s="142"/>
      <c r="E37" s="142"/>
      <c r="F37" s="142"/>
      <c r="G37" s="142"/>
      <c r="H37" s="142"/>
      <c r="I37" s="142"/>
      <c r="J37" s="142"/>
      <c r="K37" s="142"/>
      <c r="L37" s="143"/>
      <c r="M37"/>
    </row>
    <row r="38" spans="1:13" x14ac:dyDescent="0.2">
      <c r="A38" s="141"/>
      <c r="B38" s="142"/>
      <c r="C38" s="142"/>
      <c r="D38" s="142"/>
      <c r="E38" s="142"/>
      <c r="F38" s="142"/>
      <c r="G38" s="142"/>
      <c r="H38" s="142"/>
      <c r="I38" s="142"/>
      <c r="J38" s="142"/>
      <c r="K38" s="142"/>
      <c r="L38" s="143"/>
      <c r="M38"/>
    </row>
    <row r="39" spans="1:13" x14ac:dyDescent="0.2">
      <c r="A39" s="141"/>
      <c r="B39" s="142"/>
      <c r="C39" s="142"/>
      <c r="D39" s="142"/>
      <c r="E39" s="142"/>
      <c r="F39" s="142"/>
      <c r="G39" s="142"/>
      <c r="H39" s="142"/>
      <c r="I39" s="142"/>
      <c r="J39" s="142"/>
      <c r="K39" s="142"/>
      <c r="L39" s="143"/>
      <c r="M39"/>
    </row>
    <row r="40" spans="1:13" x14ac:dyDescent="0.2">
      <c r="A40" s="141"/>
      <c r="B40" s="142"/>
      <c r="C40" s="142"/>
      <c r="D40" s="142"/>
      <c r="E40" s="142"/>
      <c r="F40" s="142"/>
      <c r="G40" s="142"/>
      <c r="H40" s="142"/>
      <c r="I40" s="142"/>
      <c r="J40" s="142"/>
      <c r="K40" s="142"/>
      <c r="L40" s="143"/>
      <c r="M40"/>
    </row>
    <row r="41" spans="1:13" x14ac:dyDescent="0.2">
      <c r="A41" s="144"/>
      <c r="B41" s="145"/>
      <c r="C41" s="145"/>
      <c r="D41" s="145"/>
      <c r="E41" s="145"/>
      <c r="F41" s="145"/>
      <c r="G41" s="145"/>
      <c r="H41" s="145"/>
      <c r="I41" s="145"/>
      <c r="J41" s="145"/>
      <c r="K41" s="145"/>
      <c r="L41" s="146"/>
      <c r="M41"/>
    </row>
  </sheetData>
  <sheetProtection algorithmName="SHA-512" hashValue="Q/G8znZijrvvrirh5/x4+XTpvemKse5yrxTN5sz36lkEH0WcPHkm9UQh34osdc77Psw1fCQY2nIm4v9QO0J9FA==" saltValue="toRT2QpgL5RzdOu2D0tfrQ==" spinCount="100000" sheet="1" objects="1" scenarios="1" selectLockedCells="1"/>
  <mergeCells count="3">
    <mergeCell ref="A8:L41"/>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50C5-1340-4980-97E0-AF8353E15869}">
  <sheetPr codeName="Tabelle5">
    <tabColor theme="4" tint="0.59999389629810485"/>
    <pageSetUpPr fitToPage="1"/>
  </sheetPr>
  <dimension ref="A2:AA97"/>
  <sheetViews>
    <sheetView showGridLines="0" topLeftCell="H1" zoomScale="115" zoomScaleNormal="115" zoomScalePageLayoutView="130" workbookViewId="0">
      <selection activeCell="J16" sqref="J16:K16"/>
    </sheetView>
  </sheetViews>
  <sheetFormatPr baseColWidth="10" defaultColWidth="11.42578125" defaultRowHeight="12.75" x14ac:dyDescent="0.2"/>
  <cols>
    <col min="1" max="1" width="16" style="1" hidden="1" customWidth="1"/>
    <col min="2" max="2" width="12.42578125" style="1" hidden="1" customWidth="1"/>
    <col min="3" max="3" width="11.42578125" style="1" hidden="1" customWidth="1"/>
    <col min="4" max="4" width="12.42578125" style="1" hidden="1" customWidth="1"/>
    <col min="5" max="5" width="15.85546875" style="1" hidden="1" customWidth="1"/>
    <col min="6" max="7" width="15" style="1" hidden="1" customWidth="1"/>
    <col min="8" max="8" width="30.42578125" style="1" customWidth="1"/>
    <col min="9" max="9" width="37" style="1" customWidth="1"/>
    <col min="10" max="10" width="28.7109375" style="1" customWidth="1"/>
    <col min="11" max="11" width="25.140625" style="1" customWidth="1"/>
    <col min="12" max="12" width="38" style="1" customWidth="1"/>
    <col min="13" max="13" width="30.85546875" style="1" customWidth="1"/>
    <col min="14" max="14" width="44.5703125" style="1" customWidth="1"/>
    <col min="15" max="15" width="18.7109375" style="1" hidden="1" customWidth="1"/>
    <col min="16" max="16" width="5.7109375" style="1" customWidth="1"/>
    <col min="17" max="17" width="18.7109375" style="1" customWidth="1"/>
    <col min="18" max="18" width="5.7109375" style="1" customWidth="1"/>
    <col min="19" max="19" width="29.42578125" style="1" customWidth="1"/>
    <col min="20" max="24" width="18.7109375" style="1" customWidth="1"/>
    <col min="25" max="25" width="23.85546875" style="1" customWidth="1"/>
    <col min="26" max="30" width="18.7109375" style="1" customWidth="1"/>
    <col min="31" max="16384" width="11.42578125" style="1"/>
  </cols>
  <sheetData>
    <row r="2" spans="8:24" ht="21" x14ac:dyDescent="0.2">
      <c r="H2" s="42" t="s">
        <v>0</v>
      </c>
      <c r="M2" s="85"/>
    </row>
    <row r="3" spans="8:24" x14ac:dyDescent="0.2">
      <c r="H3" s="43" t="s">
        <v>1</v>
      </c>
    </row>
    <row r="4" spans="8:24" x14ac:dyDescent="0.2">
      <c r="H4" s="12" t="s">
        <v>33</v>
      </c>
    </row>
    <row r="5" spans="8:24" x14ac:dyDescent="0.2">
      <c r="L5" s="85"/>
    </row>
    <row r="6" spans="8:24" ht="15" customHeight="1" x14ac:dyDescent="0.2">
      <c r="H6" s="44" t="s">
        <v>13</v>
      </c>
      <c r="I6" s="96" t="str">
        <f>IF(Erklärungsblatt!D14="","Bitte das Erklärungsblatt befüllen",Erklärungsblatt!D14)</f>
        <v>Bitte das Erklärungsblatt befüllen</v>
      </c>
      <c r="J6" s="97"/>
      <c r="K6" s="42"/>
      <c r="N6" s="19"/>
      <c r="O6" s="19"/>
      <c r="P6" s="19"/>
      <c r="Q6" s="19"/>
      <c r="R6" s="19"/>
      <c r="S6" s="19"/>
    </row>
    <row r="7" spans="8:24" ht="15" customHeight="1" x14ac:dyDescent="0.2">
      <c r="H7" s="44" t="s">
        <v>67</v>
      </c>
      <c r="I7" s="96" t="str">
        <f>IF(Erklärungsblatt!D15="","Bitte das Erklärungsblatt befüllen",Erklärungsblatt!D15)</f>
        <v>Bitte das Erklärungsblatt befüllen</v>
      </c>
      <c r="J7" s="97"/>
      <c r="K7" s="42"/>
      <c r="N7" s="19"/>
      <c r="O7" s="19"/>
      <c r="P7" s="19"/>
      <c r="Q7" s="19"/>
      <c r="R7" s="19"/>
      <c r="S7" s="19"/>
    </row>
    <row r="8" spans="8:24" ht="15" customHeight="1" x14ac:dyDescent="0.2">
      <c r="H8" s="45" t="s">
        <v>14</v>
      </c>
      <c r="I8" s="96" t="str">
        <f>IF(Erklärungsblatt!D16="","Bitte das Erklärungsblatt befüllen",Erklärungsblatt!D16)</f>
        <v>Bitte das Erklärungsblatt befüllen</v>
      </c>
      <c r="J8" s="97"/>
      <c r="K8" s="42"/>
      <c r="N8" s="19"/>
      <c r="O8" s="19"/>
      <c r="P8" s="19"/>
      <c r="Q8" s="19"/>
      <c r="R8" s="19"/>
      <c r="S8" s="19"/>
    </row>
    <row r="9" spans="8:24" ht="15" customHeight="1" x14ac:dyDescent="0.2">
      <c r="H9" s="45" t="s">
        <v>29</v>
      </c>
      <c r="I9" s="96" t="str">
        <f>IF(Erklärungsblatt!D17="","Bitte das Erklärungsblatt befüllen",Erklärungsblatt!D17)</f>
        <v>Bitte das Erklärungsblatt befüllen</v>
      </c>
      <c r="J9" s="97"/>
      <c r="K9" s="42"/>
      <c r="L9" s="85"/>
      <c r="N9" s="19"/>
      <c r="O9" s="19"/>
      <c r="P9" s="19"/>
      <c r="Q9" s="19"/>
      <c r="R9" s="19"/>
      <c r="S9" s="19"/>
    </row>
    <row r="10" spans="8:24" ht="15" customHeight="1" x14ac:dyDescent="0.2">
      <c r="H10" s="45" t="s">
        <v>925</v>
      </c>
      <c r="I10" s="96" t="str">
        <f>IF(Erklärungsblatt!D18="","Bitte das Erklärungsblatt befüllen",Erklärungsblatt!D18)</f>
        <v>Bitte das Erklärungsblatt befüllen</v>
      </c>
      <c r="J10" s="97"/>
      <c r="K10" s="42"/>
      <c r="N10" s="19"/>
      <c r="O10" s="19"/>
      <c r="P10" s="19"/>
      <c r="Q10" s="19"/>
      <c r="R10" s="19"/>
      <c r="S10" s="19"/>
    </row>
    <row r="11" spans="8:24" ht="15" customHeight="1" x14ac:dyDescent="0.2">
      <c r="H11" s="44" t="s">
        <v>926</v>
      </c>
      <c r="I11" s="96" t="str">
        <f>IF(Erklärungsblatt!D19="","Bitte das Erklärungsblatt befüllen",Erklärungsblatt!D19)</f>
        <v>Bitte das Erklärungsblatt befüllen</v>
      </c>
      <c r="J11" s="97"/>
      <c r="K11" s="42"/>
      <c r="N11" s="19"/>
      <c r="O11" s="19"/>
      <c r="P11" s="19"/>
      <c r="Q11" s="19"/>
      <c r="R11" s="19"/>
      <c r="S11" s="19"/>
    </row>
    <row r="12" spans="8:24" ht="14.25" customHeight="1" x14ac:dyDescent="0.2">
      <c r="L12" s="85"/>
    </row>
    <row r="13" spans="8:24" ht="33.75" customHeight="1" x14ac:dyDescent="0.3">
      <c r="H13" s="46" t="s">
        <v>30</v>
      </c>
      <c r="J13" s="85"/>
      <c r="K13" s="85"/>
      <c r="L13" s="85"/>
    </row>
    <row r="14" spans="8:24" customFormat="1" ht="6.75" customHeight="1" thickBot="1" x14ac:dyDescent="0.25">
      <c r="H14" s="47"/>
      <c r="I14" s="1"/>
      <c r="J14" s="1"/>
      <c r="K14" s="11"/>
      <c r="L14" s="11"/>
      <c r="M14" s="1"/>
      <c r="N14" s="1"/>
      <c r="O14" s="1"/>
      <c r="P14" s="1"/>
      <c r="Q14" s="1"/>
      <c r="R14" s="1"/>
      <c r="S14" s="1"/>
      <c r="T14" s="48"/>
      <c r="U14" s="48"/>
      <c r="V14" s="48"/>
      <c r="W14" s="48"/>
      <c r="X14" s="48"/>
    </row>
    <row r="15" spans="8:24" customFormat="1" ht="9" customHeight="1" thickTop="1" x14ac:dyDescent="0.2">
      <c r="H15" s="1"/>
      <c r="I15" s="11"/>
      <c r="J15" s="11"/>
      <c r="K15" s="11"/>
      <c r="L15" s="11"/>
      <c r="M15" s="1"/>
      <c r="N15" s="1"/>
      <c r="O15" s="1"/>
      <c r="P15" s="1"/>
      <c r="Q15" s="1"/>
      <c r="R15" s="1"/>
      <c r="S15" s="1"/>
      <c r="T15" s="48"/>
      <c r="U15" s="48"/>
      <c r="V15" s="48"/>
      <c r="W15" s="48"/>
      <c r="X15" s="48"/>
    </row>
    <row r="16" spans="8:24" customFormat="1" ht="39.950000000000003" customHeight="1" x14ac:dyDescent="0.2">
      <c r="H16" s="89" t="s">
        <v>37</v>
      </c>
      <c r="I16" s="89"/>
      <c r="J16" s="93"/>
      <c r="K16" s="93"/>
      <c r="L16" s="88" t="str">
        <f>IF(J16=0,"Bitte BBG-Partnernummer anführen!","")</f>
        <v>Bitte BBG-Partnernummer anführen!</v>
      </c>
      <c r="M16" s="88"/>
      <c r="N16" s="1"/>
      <c r="O16" s="49"/>
      <c r="P16" s="49"/>
      <c r="Q16" s="49"/>
      <c r="R16" s="50"/>
      <c r="S16" s="1"/>
      <c r="T16" s="1"/>
      <c r="U16" s="1"/>
      <c r="V16" s="1"/>
    </row>
    <row r="17" spans="1:18" customFormat="1" ht="39.950000000000003" customHeight="1" x14ac:dyDescent="0.2">
      <c r="H17" s="89" t="s">
        <v>27</v>
      </c>
      <c r="I17" s="89"/>
      <c r="J17" s="92" t="s">
        <v>28</v>
      </c>
      <c r="K17" s="92"/>
      <c r="L17" s="88" t="str">
        <f>IF(OR(J17="",J17="Bitte auswählen!"),"Bitte Auswahl treffen","")</f>
        <v>Bitte Auswahl treffen</v>
      </c>
      <c r="M17" s="88"/>
      <c r="N17" s="1"/>
      <c r="O17" s="49"/>
      <c r="P17" s="49"/>
      <c r="Q17" s="49"/>
      <c r="R17" s="50"/>
    </row>
    <row r="18" spans="1:18" customFormat="1" ht="39.950000000000003" customHeight="1" x14ac:dyDescent="0.2">
      <c r="H18" s="89" t="s">
        <v>34</v>
      </c>
      <c r="I18" s="89"/>
      <c r="J18" s="92" t="s">
        <v>28</v>
      </c>
      <c r="K18" s="92"/>
      <c r="L18" s="51" t="str">
        <f>IF(IF(J18="Bitte auswählen!",1,0)=0,"","Bitte Bedarfsbestätigung auswählen!")</f>
        <v>Bitte Bedarfsbestätigung auswählen!</v>
      </c>
      <c r="M18" s="52"/>
      <c r="N18" s="1"/>
      <c r="O18" s="49"/>
      <c r="P18" s="49"/>
      <c r="Q18" s="49"/>
      <c r="R18" s="50"/>
    </row>
    <row r="19" spans="1:18" customFormat="1" ht="39.950000000000003" customHeight="1" x14ac:dyDescent="0.2">
      <c r="H19" s="90" t="s">
        <v>35</v>
      </c>
      <c r="I19" s="90"/>
      <c r="J19" s="94" t="str">
        <f>HYPERLINK("mailto:Robert.Hirschegger@bbg.gv.at?subject=Anforderung%20Hygienepapier%20Jahresbedarf%202025!&amp;body=Sehr%20geehrter%20Herr%20Hirschegger,%0D%0A%0D%0Abitte%20um%20Zusendung%20der%20Hygienepapier-Abrufzahlen%202025%20zur%20folgenden%20BBG-Partnernummer:","Anforderung Hygienepapier Jahresbedarf 2025!")</f>
        <v>Anforderung Hygienepapier Jahresbedarf 2025!</v>
      </c>
      <c r="K19" s="95"/>
      <c r="L19" s="52"/>
      <c r="M19" s="52"/>
      <c r="N19" s="1"/>
      <c r="O19" s="49"/>
      <c r="P19" s="49"/>
      <c r="Q19" s="49"/>
      <c r="R19" s="50"/>
    </row>
    <row r="20" spans="1:18" customFormat="1" ht="39.950000000000003" customHeight="1" x14ac:dyDescent="0.2">
      <c r="H20" s="90" t="s">
        <v>39</v>
      </c>
      <c r="I20" s="90"/>
      <c r="J20" s="91">
        <f>SUM(tbl_Bedarf[Errechneter Jahresbedarf in €])</f>
        <v>0</v>
      </c>
      <c r="K20" s="91"/>
      <c r="L20" s="5"/>
      <c r="M20" s="35"/>
      <c r="N20" s="1"/>
      <c r="O20" s="49"/>
      <c r="P20" s="49"/>
      <c r="Q20" s="49"/>
      <c r="R20" s="50"/>
    </row>
    <row r="21" spans="1:18" customFormat="1" ht="30" customHeight="1" x14ac:dyDescent="0.2">
      <c r="H21" s="1"/>
      <c r="I21" s="1"/>
      <c r="J21" s="1"/>
      <c r="K21" s="5"/>
      <c r="L21" s="5"/>
      <c r="M21" s="35"/>
      <c r="N21" s="35"/>
      <c r="O21" s="49"/>
      <c r="P21" s="49"/>
      <c r="Q21" s="49"/>
      <c r="R21" s="50"/>
    </row>
    <row r="22" spans="1:18" customFormat="1" ht="13.5" customHeight="1" x14ac:dyDescent="0.2">
      <c r="H22" s="53" t="s">
        <v>31</v>
      </c>
      <c r="I22" s="5"/>
      <c r="J22" s="5"/>
      <c r="K22" s="5"/>
      <c r="L22" s="5"/>
      <c r="M22" s="35"/>
      <c r="N22" s="54"/>
      <c r="O22" s="54"/>
      <c r="P22" s="54"/>
      <c r="Q22" s="54"/>
      <c r="R22" s="50"/>
    </row>
    <row r="23" spans="1:18" ht="39.6" customHeight="1" x14ac:dyDescent="0.2">
      <c r="A23" s="55" t="s">
        <v>65</v>
      </c>
      <c r="B23" s="56" t="s">
        <v>13</v>
      </c>
      <c r="C23" s="56" t="s">
        <v>67</v>
      </c>
      <c r="D23" s="56" t="s">
        <v>14</v>
      </c>
      <c r="E23" s="56" t="s">
        <v>29</v>
      </c>
      <c r="F23" s="56" t="s">
        <v>66</v>
      </c>
      <c r="G23" s="56" t="s">
        <v>1034</v>
      </c>
      <c r="H23" s="86" t="s">
        <v>922</v>
      </c>
      <c r="I23" s="86" t="s">
        <v>68</v>
      </c>
      <c r="J23" s="86" t="s">
        <v>69</v>
      </c>
      <c r="K23" s="86" t="s">
        <v>36</v>
      </c>
      <c r="L23" s="86" t="s">
        <v>1032</v>
      </c>
      <c r="M23" s="86" t="s">
        <v>1033</v>
      </c>
      <c r="N23" s="86" t="s">
        <v>958</v>
      </c>
      <c r="O23" s="57" t="s">
        <v>1035</v>
      </c>
    </row>
    <row r="24" spans="1:18" ht="38.1" customHeight="1" x14ac:dyDescent="0.2">
      <c r="A24" s="58">
        <f t="shared" ref="A24:A55" si="0">$J$16</f>
        <v>0</v>
      </c>
      <c r="B24" s="59">
        <f>Erklärungsblatt!$D$14</f>
        <v>0</v>
      </c>
      <c r="C24" s="59">
        <f>Erklärungsblatt!$D$15</f>
        <v>0</v>
      </c>
      <c r="D24" s="59">
        <f>Erklärungsblatt!$D$16</f>
        <v>0</v>
      </c>
      <c r="E24" s="59">
        <f>Erklärungsblatt!$D$17</f>
        <v>0</v>
      </c>
      <c r="F24" s="59" t="str">
        <f t="shared" ref="F24:F55" si="1">$J$17</f>
        <v>Bitte auswählen!</v>
      </c>
      <c r="G24" s="56" t="str">
        <f t="shared" ref="G24:G55" si="2">$J$18</f>
        <v>Bitte auswählen!</v>
      </c>
      <c r="H24" s="60" t="s">
        <v>997</v>
      </c>
      <c r="I24" s="60" t="s">
        <v>822</v>
      </c>
      <c r="J24" s="61" t="s">
        <v>998</v>
      </c>
      <c r="K24" s="62" t="s">
        <v>999</v>
      </c>
      <c r="L24" s="74"/>
      <c r="M24" s="80">
        <f>tbl_Bedarf[[#This Row],[Jahresbedarf in Verpackungseinheit]]*tbl_Bedarf[[#This Row],[Preis pro VE]]</f>
        <v>0</v>
      </c>
      <c r="N24" s="76"/>
      <c r="O24" s="77">
        <v>40.79</v>
      </c>
    </row>
    <row r="25" spans="1:18" ht="38.1" customHeight="1" x14ac:dyDescent="0.2">
      <c r="A25" s="58">
        <f t="shared" si="0"/>
        <v>0</v>
      </c>
      <c r="B25" s="59">
        <f>Erklärungsblatt!$D$14</f>
        <v>0</v>
      </c>
      <c r="C25" s="59">
        <f>Erklärungsblatt!$D$15</f>
        <v>0</v>
      </c>
      <c r="D25" s="59">
        <f>Erklärungsblatt!$D$16</f>
        <v>0</v>
      </c>
      <c r="E25" s="59">
        <f>Erklärungsblatt!$D$17</f>
        <v>0</v>
      </c>
      <c r="F25" s="59" t="str">
        <f t="shared" si="1"/>
        <v>Bitte auswählen!</v>
      </c>
      <c r="G25" s="56" t="str">
        <f t="shared" si="2"/>
        <v>Bitte auswählen!</v>
      </c>
      <c r="H25" s="60" t="s">
        <v>923</v>
      </c>
      <c r="I25" s="63" t="s">
        <v>711</v>
      </c>
      <c r="J25" s="62" t="s">
        <v>1031</v>
      </c>
      <c r="K25" s="62" t="s">
        <v>1026</v>
      </c>
      <c r="L25" s="74"/>
      <c r="M25" s="81">
        <f>tbl_Bedarf[[#This Row],[Jahresbedarf in Verpackungseinheit]]*tbl_Bedarf[[#This Row],[Preis pro VE]]</f>
        <v>0</v>
      </c>
      <c r="N25" s="74"/>
      <c r="O25" s="77">
        <v>29.74</v>
      </c>
    </row>
    <row r="26" spans="1:18" ht="38.1" customHeight="1" x14ac:dyDescent="0.2">
      <c r="A26" s="58">
        <f t="shared" si="0"/>
        <v>0</v>
      </c>
      <c r="B26" s="59">
        <f>Erklärungsblatt!$D$14</f>
        <v>0</v>
      </c>
      <c r="C26" s="59">
        <f>Erklärungsblatt!$D$15</f>
        <v>0</v>
      </c>
      <c r="D26" s="59">
        <f>Erklärungsblatt!$D$16</f>
        <v>0</v>
      </c>
      <c r="E26" s="59">
        <f>Erklärungsblatt!$D$17</f>
        <v>0</v>
      </c>
      <c r="F26" s="59" t="str">
        <f t="shared" si="1"/>
        <v>Bitte auswählen!</v>
      </c>
      <c r="G26" s="56" t="str">
        <f t="shared" si="2"/>
        <v>Bitte auswählen!</v>
      </c>
      <c r="H26" s="60" t="s">
        <v>923</v>
      </c>
      <c r="I26" s="63" t="s">
        <v>706</v>
      </c>
      <c r="J26" s="62" t="s">
        <v>1005</v>
      </c>
      <c r="K26" s="62" t="s">
        <v>1006</v>
      </c>
      <c r="L26" s="74"/>
      <c r="M26" s="81">
        <f>tbl_Bedarf[[#This Row],[Jahresbedarf in Verpackungseinheit]]*tbl_Bedarf[[#This Row],[Preis pro VE]]</f>
        <v>0</v>
      </c>
      <c r="N26" s="74"/>
      <c r="O26" s="77">
        <v>16.14</v>
      </c>
    </row>
    <row r="27" spans="1:18" ht="38.1" customHeight="1" x14ac:dyDescent="0.2">
      <c r="A27" s="58">
        <f t="shared" si="0"/>
        <v>0</v>
      </c>
      <c r="B27" s="59">
        <f>Erklärungsblatt!$D$14</f>
        <v>0</v>
      </c>
      <c r="C27" s="59">
        <f>Erklärungsblatt!$D$15</f>
        <v>0</v>
      </c>
      <c r="D27" s="59">
        <f>Erklärungsblatt!$D$16</f>
        <v>0</v>
      </c>
      <c r="E27" s="59">
        <f>Erklärungsblatt!$D$17</f>
        <v>0</v>
      </c>
      <c r="F27" s="59" t="str">
        <f t="shared" si="1"/>
        <v>Bitte auswählen!</v>
      </c>
      <c r="G27" s="56" t="str">
        <f t="shared" si="2"/>
        <v>Bitte auswählen!</v>
      </c>
      <c r="H27" s="60" t="s">
        <v>923</v>
      </c>
      <c r="I27" s="63" t="s">
        <v>759</v>
      </c>
      <c r="J27" s="62" t="s">
        <v>979</v>
      </c>
      <c r="K27" s="62" t="s">
        <v>978</v>
      </c>
      <c r="L27" s="74"/>
      <c r="M27" s="81">
        <f>tbl_Bedarf[[#This Row],[Jahresbedarf in Verpackungseinheit]]*tbl_Bedarf[[#This Row],[Preis pro VE]]</f>
        <v>0</v>
      </c>
      <c r="N27" s="74"/>
      <c r="O27" s="77">
        <v>33.9</v>
      </c>
    </row>
    <row r="28" spans="1:18" ht="38.1" customHeight="1" x14ac:dyDescent="0.2">
      <c r="A28" s="58">
        <f t="shared" si="0"/>
        <v>0</v>
      </c>
      <c r="B28" s="59">
        <f>Erklärungsblatt!$D$14</f>
        <v>0</v>
      </c>
      <c r="C28" s="59">
        <f>Erklärungsblatt!$D$15</f>
        <v>0</v>
      </c>
      <c r="D28" s="59">
        <f>Erklärungsblatt!$D$16</f>
        <v>0</v>
      </c>
      <c r="E28" s="59">
        <f>Erklärungsblatt!$D$17</f>
        <v>0</v>
      </c>
      <c r="F28" s="59" t="str">
        <f t="shared" si="1"/>
        <v>Bitte auswählen!</v>
      </c>
      <c r="G28" s="56" t="str">
        <f t="shared" si="2"/>
        <v>Bitte auswählen!</v>
      </c>
      <c r="H28" s="60" t="s">
        <v>923</v>
      </c>
      <c r="I28" s="63" t="s">
        <v>941</v>
      </c>
      <c r="J28" s="62" t="s">
        <v>940</v>
      </c>
      <c r="K28" s="62" t="s">
        <v>1029</v>
      </c>
      <c r="L28" s="74"/>
      <c r="M28" s="81">
        <f>tbl_Bedarf[[#This Row],[Jahresbedarf in Verpackungseinheit]]*tbl_Bedarf[[#This Row],[Preis pro VE]]</f>
        <v>0</v>
      </c>
      <c r="N28" s="74"/>
      <c r="O28" s="77">
        <v>68.36</v>
      </c>
    </row>
    <row r="29" spans="1:18" ht="38.1" customHeight="1" x14ac:dyDescent="0.2">
      <c r="A29" s="58">
        <f t="shared" si="0"/>
        <v>0</v>
      </c>
      <c r="B29" s="59">
        <f>Erklärungsblatt!$D$14</f>
        <v>0</v>
      </c>
      <c r="C29" s="59">
        <f>Erklärungsblatt!$D$15</f>
        <v>0</v>
      </c>
      <c r="D29" s="59">
        <f>Erklärungsblatt!$D$16</f>
        <v>0</v>
      </c>
      <c r="E29" s="59">
        <f>Erklärungsblatt!$D$17</f>
        <v>0</v>
      </c>
      <c r="F29" s="59" t="str">
        <f t="shared" si="1"/>
        <v>Bitte auswählen!</v>
      </c>
      <c r="G29" s="56" t="str">
        <f t="shared" si="2"/>
        <v>Bitte auswählen!</v>
      </c>
      <c r="H29" s="60" t="s">
        <v>923</v>
      </c>
      <c r="I29" s="64" t="s">
        <v>751</v>
      </c>
      <c r="J29" s="65" t="s">
        <v>990</v>
      </c>
      <c r="K29" s="62" t="s">
        <v>991</v>
      </c>
      <c r="L29" s="74"/>
      <c r="M29" s="81">
        <f>tbl_Bedarf[[#This Row],[Jahresbedarf in Verpackungseinheit]]*tbl_Bedarf[[#This Row],[Preis pro VE]]</f>
        <v>0</v>
      </c>
      <c r="N29" s="74"/>
      <c r="O29" s="77">
        <v>52.05</v>
      </c>
    </row>
    <row r="30" spans="1:18" ht="38.1" customHeight="1" x14ac:dyDescent="0.2">
      <c r="A30" s="58">
        <f t="shared" si="0"/>
        <v>0</v>
      </c>
      <c r="B30" s="59">
        <f>Erklärungsblatt!$D$14</f>
        <v>0</v>
      </c>
      <c r="C30" s="59">
        <f>Erklärungsblatt!$D$15</f>
        <v>0</v>
      </c>
      <c r="D30" s="59">
        <f>Erklärungsblatt!$D$16</f>
        <v>0</v>
      </c>
      <c r="E30" s="59">
        <f>Erklärungsblatt!$D$17</f>
        <v>0</v>
      </c>
      <c r="F30" s="59" t="str">
        <f t="shared" si="1"/>
        <v>Bitte auswählen!</v>
      </c>
      <c r="G30" s="56" t="str">
        <f t="shared" si="2"/>
        <v>Bitte auswählen!</v>
      </c>
      <c r="H30" s="60" t="s">
        <v>923</v>
      </c>
      <c r="I30" s="63" t="s">
        <v>771</v>
      </c>
      <c r="J30" s="62" t="s">
        <v>964</v>
      </c>
      <c r="K30" s="62" t="s">
        <v>950</v>
      </c>
      <c r="L30" s="74"/>
      <c r="M30" s="81">
        <f>tbl_Bedarf[[#This Row],[Jahresbedarf in Verpackungseinheit]]*tbl_Bedarf[[#This Row],[Preis pro VE]]</f>
        <v>0</v>
      </c>
      <c r="N30" s="74"/>
      <c r="O30" s="77">
        <v>44.3</v>
      </c>
    </row>
    <row r="31" spans="1:18" ht="38.1" customHeight="1" x14ac:dyDescent="0.2">
      <c r="A31" s="58">
        <f t="shared" si="0"/>
        <v>0</v>
      </c>
      <c r="B31" s="59">
        <f>Erklärungsblatt!$D$14</f>
        <v>0</v>
      </c>
      <c r="C31" s="59">
        <f>Erklärungsblatt!$D$15</f>
        <v>0</v>
      </c>
      <c r="D31" s="59">
        <f>Erklärungsblatt!$D$16</f>
        <v>0</v>
      </c>
      <c r="E31" s="59">
        <f>Erklärungsblatt!$D$17</f>
        <v>0</v>
      </c>
      <c r="F31" s="59" t="str">
        <f t="shared" si="1"/>
        <v>Bitte auswählen!</v>
      </c>
      <c r="G31" s="56" t="str">
        <f t="shared" si="2"/>
        <v>Bitte auswählen!</v>
      </c>
      <c r="H31" s="60" t="s">
        <v>923</v>
      </c>
      <c r="I31" s="63" t="s">
        <v>810</v>
      </c>
      <c r="J31" s="62" t="s">
        <v>973</v>
      </c>
      <c r="K31" s="62" t="s">
        <v>974</v>
      </c>
      <c r="L31" s="74"/>
      <c r="M31" s="81">
        <f>tbl_Bedarf[[#This Row],[Jahresbedarf in Verpackungseinheit]]*tbl_Bedarf[[#This Row],[Preis pro VE]]</f>
        <v>0</v>
      </c>
      <c r="N31" s="74"/>
      <c r="O31" s="77">
        <v>58.4</v>
      </c>
    </row>
    <row r="32" spans="1:18" ht="38.1" customHeight="1" x14ac:dyDescent="0.2">
      <c r="A32" s="58">
        <f t="shared" si="0"/>
        <v>0</v>
      </c>
      <c r="B32" s="59">
        <f>Erklärungsblatt!$D$14</f>
        <v>0</v>
      </c>
      <c r="C32" s="59">
        <f>Erklärungsblatt!$D$15</f>
        <v>0</v>
      </c>
      <c r="D32" s="59">
        <f>Erklärungsblatt!$D$16</f>
        <v>0</v>
      </c>
      <c r="E32" s="59">
        <f>Erklärungsblatt!$D$17</f>
        <v>0</v>
      </c>
      <c r="F32" s="59" t="str">
        <f t="shared" si="1"/>
        <v>Bitte auswählen!</v>
      </c>
      <c r="G32" s="56" t="str">
        <f t="shared" si="2"/>
        <v>Bitte auswählen!</v>
      </c>
      <c r="H32" s="60" t="s">
        <v>923</v>
      </c>
      <c r="I32" s="63" t="s">
        <v>834</v>
      </c>
      <c r="J32" s="62" t="s">
        <v>968</v>
      </c>
      <c r="K32" s="62" t="s">
        <v>967</v>
      </c>
      <c r="L32" s="74"/>
      <c r="M32" s="81">
        <f>tbl_Bedarf[[#This Row],[Jahresbedarf in Verpackungseinheit]]*tbl_Bedarf[[#This Row],[Preis pro VE]]</f>
        <v>0</v>
      </c>
      <c r="N32" s="74"/>
      <c r="O32" s="77">
        <v>26.33</v>
      </c>
    </row>
    <row r="33" spans="1:15" ht="38.1" customHeight="1" x14ac:dyDescent="0.2">
      <c r="A33" s="58">
        <f t="shared" si="0"/>
        <v>0</v>
      </c>
      <c r="B33" s="59">
        <f>Erklärungsblatt!$D$14</f>
        <v>0</v>
      </c>
      <c r="C33" s="59">
        <f>Erklärungsblatt!$D$15</f>
        <v>0</v>
      </c>
      <c r="D33" s="59">
        <f>Erklärungsblatt!$D$16</f>
        <v>0</v>
      </c>
      <c r="E33" s="59">
        <f>Erklärungsblatt!$D$17</f>
        <v>0</v>
      </c>
      <c r="F33" s="59" t="str">
        <f t="shared" si="1"/>
        <v>Bitte auswählen!</v>
      </c>
      <c r="G33" s="56" t="str">
        <f t="shared" si="2"/>
        <v>Bitte auswählen!</v>
      </c>
      <c r="H33" s="60" t="s">
        <v>923</v>
      </c>
      <c r="I33" s="63" t="s">
        <v>874</v>
      </c>
      <c r="J33" s="62" t="s">
        <v>972</v>
      </c>
      <c r="K33" s="62" t="s">
        <v>950</v>
      </c>
      <c r="L33" s="74"/>
      <c r="M33" s="81">
        <f>tbl_Bedarf[[#This Row],[Jahresbedarf in Verpackungseinheit]]*tbl_Bedarf[[#This Row],[Preis pro VE]]</f>
        <v>0</v>
      </c>
      <c r="N33" s="74"/>
      <c r="O33" s="77">
        <v>53.1</v>
      </c>
    </row>
    <row r="34" spans="1:15" ht="38.1" customHeight="1" x14ac:dyDescent="0.2">
      <c r="A34" s="58">
        <f t="shared" si="0"/>
        <v>0</v>
      </c>
      <c r="B34" s="59">
        <f>Erklärungsblatt!$D$14</f>
        <v>0</v>
      </c>
      <c r="C34" s="59">
        <f>Erklärungsblatt!$D$15</f>
        <v>0</v>
      </c>
      <c r="D34" s="59">
        <f>Erklärungsblatt!$D$16</f>
        <v>0</v>
      </c>
      <c r="E34" s="59">
        <f>Erklärungsblatt!$D$17</f>
        <v>0</v>
      </c>
      <c r="F34" s="59" t="str">
        <f t="shared" si="1"/>
        <v>Bitte auswählen!</v>
      </c>
      <c r="G34" s="56" t="str">
        <f t="shared" si="2"/>
        <v>Bitte auswählen!</v>
      </c>
      <c r="H34" s="60" t="s">
        <v>923</v>
      </c>
      <c r="I34" s="63" t="s">
        <v>870</v>
      </c>
      <c r="J34" s="62" t="s">
        <v>951</v>
      </c>
      <c r="K34" s="62" t="s">
        <v>950</v>
      </c>
      <c r="L34" s="74"/>
      <c r="M34" s="81">
        <f>tbl_Bedarf[[#This Row],[Jahresbedarf in Verpackungseinheit]]*tbl_Bedarf[[#This Row],[Preis pro VE]]</f>
        <v>0</v>
      </c>
      <c r="N34" s="74"/>
      <c r="O34" s="77">
        <v>65.319999999999993</v>
      </c>
    </row>
    <row r="35" spans="1:15" ht="38.1" customHeight="1" x14ac:dyDescent="0.2">
      <c r="A35" s="58">
        <f t="shared" si="0"/>
        <v>0</v>
      </c>
      <c r="B35" s="59">
        <f>Erklärungsblatt!$D$14</f>
        <v>0</v>
      </c>
      <c r="C35" s="59">
        <f>Erklärungsblatt!$D$15</f>
        <v>0</v>
      </c>
      <c r="D35" s="59">
        <f>Erklärungsblatt!$D$16</f>
        <v>0</v>
      </c>
      <c r="E35" s="59">
        <f>Erklärungsblatt!$D$17</f>
        <v>0</v>
      </c>
      <c r="F35" s="59" t="str">
        <f t="shared" si="1"/>
        <v>Bitte auswählen!</v>
      </c>
      <c r="G35" s="56" t="str">
        <f t="shared" si="2"/>
        <v>Bitte auswählen!</v>
      </c>
      <c r="H35" s="60" t="s">
        <v>923</v>
      </c>
      <c r="I35" s="63" t="s">
        <v>943</v>
      </c>
      <c r="J35" s="62" t="s">
        <v>942</v>
      </c>
      <c r="K35" s="62" t="s">
        <v>950</v>
      </c>
      <c r="L35" s="74"/>
      <c r="M35" s="81">
        <f>tbl_Bedarf[[#This Row],[Jahresbedarf in Verpackungseinheit]]*tbl_Bedarf[[#This Row],[Preis pro VE]]</f>
        <v>0</v>
      </c>
      <c r="N35" s="74"/>
      <c r="O35" s="77">
        <v>50.03</v>
      </c>
    </row>
    <row r="36" spans="1:15" ht="38.1" customHeight="1" x14ac:dyDescent="0.2">
      <c r="A36" s="58">
        <f t="shared" si="0"/>
        <v>0</v>
      </c>
      <c r="B36" s="59">
        <f>Erklärungsblatt!$D$14</f>
        <v>0</v>
      </c>
      <c r="C36" s="59">
        <f>Erklärungsblatt!$D$15</f>
        <v>0</v>
      </c>
      <c r="D36" s="59">
        <f>Erklärungsblatt!$D$16</f>
        <v>0</v>
      </c>
      <c r="E36" s="59">
        <f>Erklärungsblatt!$D$17</f>
        <v>0</v>
      </c>
      <c r="F36" s="59" t="str">
        <f t="shared" si="1"/>
        <v>Bitte auswählen!</v>
      </c>
      <c r="G36" s="56" t="str">
        <f t="shared" si="2"/>
        <v>Bitte auswählen!</v>
      </c>
      <c r="H36" s="60" t="s">
        <v>923</v>
      </c>
      <c r="I36" s="63" t="s">
        <v>866</v>
      </c>
      <c r="J36" s="62" t="s">
        <v>976</v>
      </c>
      <c r="K36" s="62" t="s">
        <v>950</v>
      </c>
      <c r="L36" s="74"/>
      <c r="M36" s="81">
        <f>tbl_Bedarf[[#This Row],[Jahresbedarf in Verpackungseinheit]]*tbl_Bedarf[[#This Row],[Preis pro VE]]</f>
        <v>0</v>
      </c>
      <c r="N36" s="74"/>
      <c r="O36" s="77">
        <v>50.85</v>
      </c>
    </row>
    <row r="37" spans="1:15" ht="38.1" customHeight="1" x14ac:dyDescent="0.2">
      <c r="A37" s="58">
        <f t="shared" si="0"/>
        <v>0</v>
      </c>
      <c r="B37" s="59">
        <f>Erklärungsblatt!$D$14</f>
        <v>0</v>
      </c>
      <c r="C37" s="59">
        <f>Erklärungsblatt!$D$15</f>
        <v>0</v>
      </c>
      <c r="D37" s="59">
        <f>Erklärungsblatt!$D$16</f>
        <v>0</v>
      </c>
      <c r="E37" s="59">
        <f>Erklärungsblatt!$D$17</f>
        <v>0</v>
      </c>
      <c r="F37" s="59" t="str">
        <f t="shared" si="1"/>
        <v>Bitte auswählen!</v>
      </c>
      <c r="G37" s="56" t="str">
        <f t="shared" si="2"/>
        <v>Bitte auswählen!</v>
      </c>
      <c r="H37" s="60" t="s">
        <v>923</v>
      </c>
      <c r="I37" s="63" t="s">
        <v>862</v>
      </c>
      <c r="J37" s="62" t="s">
        <v>959</v>
      </c>
      <c r="K37" s="62" t="s">
        <v>950</v>
      </c>
      <c r="L37" s="74"/>
      <c r="M37" s="81">
        <f>tbl_Bedarf[[#This Row],[Jahresbedarf in Verpackungseinheit]]*tbl_Bedarf[[#This Row],[Preis pro VE]]</f>
        <v>0</v>
      </c>
      <c r="N37" s="74"/>
      <c r="O37" s="77">
        <v>51.42</v>
      </c>
    </row>
    <row r="38" spans="1:15" ht="38.1" customHeight="1" x14ac:dyDescent="0.2">
      <c r="A38" s="58">
        <f t="shared" si="0"/>
        <v>0</v>
      </c>
      <c r="B38" s="59">
        <f>Erklärungsblatt!$D$14</f>
        <v>0</v>
      </c>
      <c r="C38" s="59">
        <f>Erklärungsblatt!$D$15</f>
        <v>0</v>
      </c>
      <c r="D38" s="59">
        <f>Erklärungsblatt!$D$16</f>
        <v>0</v>
      </c>
      <c r="E38" s="59">
        <f>Erklärungsblatt!$D$17</f>
        <v>0</v>
      </c>
      <c r="F38" s="59" t="str">
        <f t="shared" si="1"/>
        <v>Bitte auswählen!</v>
      </c>
      <c r="G38" s="56" t="str">
        <f t="shared" si="2"/>
        <v>Bitte auswählen!</v>
      </c>
      <c r="H38" s="60" t="s">
        <v>923</v>
      </c>
      <c r="I38" s="63" t="s">
        <v>858</v>
      </c>
      <c r="J38" s="62" t="s">
        <v>956</v>
      </c>
      <c r="K38" s="62" t="s">
        <v>952</v>
      </c>
      <c r="L38" s="74"/>
      <c r="M38" s="81">
        <f>tbl_Bedarf[[#This Row],[Jahresbedarf in Verpackungseinheit]]*tbl_Bedarf[[#This Row],[Preis pro VE]]</f>
        <v>0</v>
      </c>
      <c r="N38" s="74"/>
      <c r="O38" s="77">
        <v>21.27</v>
      </c>
    </row>
    <row r="39" spans="1:15" ht="38.1" customHeight="1" x14ac:dyDescent="0.2">
      <c r="A39" s="58">
        <f t="shared" si="0"/>
        <v>0</v>
      </c>
      <c r="B39" s="59">
        <f>Erklärungsblatt!$D$14</f>
        <v>0</v>
      </c>
      <c r="C39" s="59">
        <f>Erklärungsblatt!$D$15</f>
        <v>0</v>
      </c>
      <c r="D39" s="59">
        <f>Erklärungsblatt!$D$16</f>
        <v>0</v>
      </c>
      <c r="E39" s="59">
        <f>Erklärungsblatt!$D$17</f>
        <v>0</v>
      </c>
      <c r="F39" s="59" t="str">
        <f t="shared" si="1"/>
        <v>Bitte auswählen!</v>
      </c>
      <c r="G39" s="56" t="str">
        <f t="shared" si="2"/>
        <v>Bitte auswählen!</v>
      </c>
      <c r="H39" s="60" t="s">
        <v>923</v>
      </c>
      <c r="I39" s="63" t="s">
        <v>918</v>
      </c>
      <c r="J39" s="62" t="s">
        <v>957</v>
      </c>
      <c r="K39" s="62" t="s">
        <v>952</v>
      </c>
      <c r="L39" s="74"/>
      <c r="M39" s="81">
        <f>tbl_Bedarf[[#This Row],[Jahresbedarf in Verpackungseinheit]]*tbl_Bedarf[[#This Row],[Preis pro VE]]</f>
        <v>0</v>
      </c>
      <c r="N39" s="74"/>
      <c r="O39" s="77">
        <v>43.19</v>
      </c>
    </row>
    <row r="40" spans="1:15" ht="38.1" customHeight="1" x14ac:dyDescent="0.2">
      <c r="A40" s="58">
        <f t="shared" si="0"/>
        <v>0</v>
      </c>
      <c r="B40" s="59">
        <f>Erklärungsblatt!$D$14</f>
        <v>0</v>
      </c>
      <c r="C40" s="59">
        <f>Erklärungsblatt!$D$15</f>
        <v>0</v>
      </c>
      <c r="D40" s="59">
        <f>Erklärungsblatt!$D$16</f>
        <v>0</v>
      </c>
      <c r="E40" s="59">
        <f>Erklärungsblatt!$D$17</f>
        <v>0</v>
      </c>
      <c r="F40" s="59" t="str">
        <f t="shared" si="1"/>
        <v>Bitte auswählen!</v>
      </c>
      <c r="G40" s="56" t="str">
        <f t="shared" si="2"/>
        <v>Bitte auswählen!</v>
      </c>
      <c r="H40" s="60" t="s">
        <v>923</v>
      </c>
      <c r="I40" s="63" t="s">
        <v>914</v>
      </c>
      <c r="J40" s="62" t="s">
        <v>953</v>
      </c>
      <c r="K40" s="62" t="s">
        <v>952</v>
      </c>
      <c r="L40" s="74"/>
      <c r="M40" s="81">
        <f>tbl_Bedarf[[#This Row],[Jahresbedarf in Verpackungseinheit]]*tbl_Bedarf[[#This Row],[Preis pro VE]]</f>
        <v>0</v>
      </c>
      <c r="N40" s="74"/>
      <c r="O40" s="77">
        <v>44.99</v>
      </c>
    </row>
    <row r="41" spans="1:15" ht="38.1" customHeight="1" x14ac:dyDescent="0.2">
      <c r="A41" s="58">
        <f t="shared" si="0"/>
        <v>0</v>
      </c>
      <c r="B41" s="59">
        <f>Erklärungsblatt!$D$14</f>
        <v>0</v>
      </c>
      <c r="C41" s="59">
        <f>Erklärungsblatt!$D$15</f>
        <v>0</v>
      </c>
      <c r="D41" s="59">
        <f>Erklärungsblatt!$D$16</f>
        <v>0</v>
      </c>
      <c r="E41" s="59">
        <f>Erklärungsblatt!$D$17</f>
        <v>0</v>
      </c>
      <c r="F41" s="59" t="str">
        <f t="shared" si="1"/>
        <v>Bitte auswählen!</v>
      </c>
      <c r="G41" s="56" t="str">
        <f t="shared" si="2"/>
        <v>Bitte auswählen!</v>
      </c>
      <c r="H41" s="60" t="s">
        <v>923</v>
      </c>
      <c r="I41" s="63" t="s">
        <v>910</v>
      </c>
      <c r="J41" s="62" t="s">
        <v>1008</v>
      </c>
      <c r="K41" s="62" t="s">
        <v>1006</v>
      </c>
      <c r="L41" s="74"/>
      <c r="M41" s="81">
        <f>tbl_Bedarf[[#This Row],[Jahresbedarf in Verpackungseinheit]]*tbl_Bedarf[[#This Row],[Preis pro VE]]</f>
        <v>0</v>
      </c>
      <c r="N41" s="74"/>
      <c r="O41" s="77">
        <v>32.909999999999997</v>
      </c>
    </row>
    <row r="42" spans="1:15" ht="38.1" customHeight="1" x14ac:dyDescent="0.2">
      <c r="A42" s="58">
        <f t="shared" si="0"/>
        <v>0</v>
      </c>
      <c r="B42" s="59">
        <f>Erklärungsblatt!$D$14</f>
        <v>0</v>
      </c>
      <c r="C42" s="59">
        <f>Erklärungsblatt!$D$15</f>
        <v>0</v>
      </c>
      <c r="D42" s="59">
        <f>Erklärungsblatt!$D$16</f>
        <v>0</v>
      </c>
      <c r="E42" s="59">
        <f>Erklärungsblatt!$D$17</f>
        <v>0</v>
      </c>
      <c r="F42" s="59" t="str">
        <f t="shared" si="1"/>
        <v>Bitte auswählen!</v>
      </c>
      <c r="G42" s="56" t="str">
        <f t="shared" si="2"/>
        <v>Bitte auswählen!</v>
      </c>
      <c r="H42" s="60" t="s">
        <v>923</v>
      </c>
      <c r="I42" s="63" t="s">
        <v>209</v>
      </c>
      <c r="J42" s="62" t="s">
        <v>955</v>
      </c>
      <c r="K42" s="62" t="s">
        <v>954</v>
      </c>
      <c r="L42" s="74"/>
      <c r="M42" s="81">
        <f>tbl_Bedarf[[#This Row],[Jahresbedarf in Verpackungseinheit]]*tbl_Bedarf[[#This Row],[Preis pro VE]]</f>
        <v>0</v>
      </c>
      <c r="N42" s="74"/>
      <c r="O42" s="77">
        <v>63.36</v>
      </c>
    </row>
    <row r="43" spans="1:15" ht="38.1" customHeight="1" x14ac:dyDescent="0.2">
      <c r="A43" s="58">
        <f t="shared" si="0"/>
        <v>0</v>
      </c>
      <c r="B43" s="59">
        <f>Erklärungsblatt!$D$14</f>
        <v>0</v>
      </c>
      <c r="C43" s="59">
        <f>Erklärungsblatt!$D$15</f>
        <v>0</v>
      </c>
      <c r="D43" s="59">
        <f>Erklärungsblatt!$D$16</f>
        <v>0</v>
      </c>
      <c r="E43" s="59">
        <f>Erklärungsblatt!$D$17</f>
        <v>0</v>
      </c>
      <c r="F43" s="59" t="str">
        <f t="shared" si="1"/>
        <v>Bitte auswählen!</v>
      </c>
      <c r="G43" s="56" t="str">
        <f t="shared" si="2"/>
        <v>Bitte auswählen!</v>
      </c>
      <c r="H43" s="60" t="s">
        <v>923</v>
      </c>
      <c r="I43" s="63" t="s">
        <v>205</v>
      </c>
      <c r="J43" s="62" t="s">
        <v>966</v>
      </c>
      <c r="K43" s="62" t="s">
        <v>954</v>
      </c>
      <c r="L43" s="74"/>
      <c r="M43" s="81">
        <f>tbl_Bedarf[[#This Row],[Jahresbedarf in Verpackungseinheit]]*tbl_Bedarf[[#This Row],[Preis pro VE]]</f>
        <v>0</v>
      </c>
      <c r="N43" s="74"/>
      <c r="O43" s="77">
        <v>53.05</v>
      </c>
    </row>
    <row r="44" spans="1:15" ht="38.1" customHeight="1" x14ac:dyDescent="0.2">
      <c r="A44" s="58">
        <f t="shared" si="0"/>
        <v>0</v>
      </c>
      <c r="B44" s="59">
        <f>Erklärungsblatt!$D$14</f>
        <v>0</v>
      </c>
      <c r="C44" s="59">
        <f>Erklärungsblatt!$D$15</f>
        <v>0</v>
      </c>
      <c r="D44" s="59">
        <f>Erklärungsblatt!$D$16</f>
        <v>0</v>
      </c>
      <c r="E44" s="59">
        <f>Erklärungsblatt!$D$17</f>
        <v>0</v>
      </c>
      <c r="F44" s="59" t="str">
        <f t="shared" si="1"/>
        <v>Bitte auswählen!</v>
      </c>
      <c r="G44" s="56" t="str">
        <f t="shared" si="2"/>
        <v>Bitte auswählen!</v>
      </c>
      <c r="H44" s="60" t="s">
        <v>923</v>
      </c>
      <c r="I44" s="63" t="s">
        <v>253</v>
      </c>
      <c r="J44" s="62" t="s">
        <v>986</v>
      </c>
      <c r="K44" s="62" t="s">
        <v>985</v>
      </c>
      <c r="L44" s="74"/>
      <c r="M44" s="81">
        <f>tbl_Bedarf[[#This Row],[Jahresbedarf in Verpackungseinheit]]*tbl_Bedarf[[#This Row],[Preis pro VE]]</f>
        <v>0</v>
      </c>
      <c r="N44" s="74"/>
      <c r="O44" s="77">
        <v>58.72</v>
      </c>
    </row>
    <row r="45" spans="1:15" ht="38.1" customHeight="1" x14ac:dyDescent="0.2">
      <c r="A45" s="58">
        <f t="shared" si="0"/>
        <v>0</v>
      </c>
      <c r="B45" s="59">
        <f>Erklärungsblatt!$D$14</f>
        <v>0</v>
      </c>
      <c r="C45" s="59">
        <f>Erklärungsblatt!$D$15</f>
        <v>0</v>
      </c>
      <c r="D45" s="59">
        <f>Erklärungsblatt!$D$16</f>
        <v>0</v>
      </c>
      <c r="E45" s="59">
        <f>Erklärungsblatt!$D$17</f>
        <v>0</v>
      </c>
      <c r="F45" s="59" t="str">
        <f t="shared" si="1"/>
        <v>Bitte auswählen!</v>
      </c>
      <c r="G45" s="56" t="str">
        <f t="shared" si="2"/>
        <v>Bitte auswählen!</v>
      </c>
      <c r="H45" s="60" t="s">
        <v>923</v>
      </c>
      <c r="I45" s="63" t="s">
        <v>237</v>
      </c>
      <c r="J45" s="62" t="s">
        <v>1020</v>
      </c>
      <c r="K45" s="62" t="s">
        <v>1006</v>
      </c>
      <c r="L45" s="74"/>
      <c r="M45" s="81">
        <f>tbl_Bedarf[[#This Row],[Jahresbedarf in Verpackungseinheit]]*tbl_Bedarf[[#This Row],[Preis pro VE]]</f>
        <v>0</v>
      </c>
      <c r="N45" s="74"/>
      <c r="O45" s="77">
        <v>46.67</v>
      </c>
    </row>
    <row r="46" spans="1:15" ht="38.1" customHeight="1" x14ac:dyDescent="0.2">
      <c r="A46" s="58">
        <f t="shared" si="0"/>
        <v>0</v>
      </c>
      <c r="B46" s="59">
        <f>Erklärungsblatt!$D$14</f>
        <v>0</v>
      </c>
      <c r="C46" s="59">
        <f>Erklärungsblatt!$D$15</f>
        <v>0</v>
      </c>
      <c r="D46" s="59">
        <f>Erklärungsblatt!$D$16</f>
        <v>0</v>
      </c>
      <c r="E46" s="59">
        <f>Erklärungsblatt!$D$17</f>
        <v>0</v>
      </c>
      <c r="F46" s="59" t="str">
        <f t="shared" si="1"/>
        <v>Bitte auswählen!</v>
      </c>
      <c r="G46" s="56" t="str">
        <f t="shared" si="2"/>
        <v>Bitte auswählen!</v>
      </c>
      <c r="H46" s="60" t="s">
        <v>923</v>
      </c>
      <c r="I46" s="63" t="s">
        <v>233</v>
      </c>
      <c r="J46" s="62" t="s">
        <v>1014</v>
      </c>
      <c r="K46" s="62" t="s">
        <v>985</v>
      </c>
      <c r="L46" s="74"/>
      <c r="M46" s="81">
        <f>tbl_Bedarf[[#This Row],[Jahresbedarf in Verpackungseinheit]]*tbl_Bedarf[[#This Row],[Preis pro VE]]</f>
        <v>0</v>
      </c>
      <c r="N46" s="74"/>
      <c r="O46" s="77">
        <v>33.89</v>
      </c>
    </row>
    <row r="47" spans="1:15" ht="38.1" customHeight="1" x14ac:dyDescent="0.2">
      <c r="A47" s="58">
        <f t="shared" si="0"/>
        <v>0</v>
      </c>
      <c r="B47" s="59">
        <f>Erklärungsblatt!$D$14</f>
        <v>0</v>
      </c>
      <c r="C47" s="59">
        <f>Erklärungsblatt!$D$15</f>
        <v>0</v>
      </c>
      <c r="D47" s="59">
        <f>Erklärungsblatt!$D$16</f>
        <v>0</v>
      </c>
      <c r="E47" s="59">
        <f>Erklärungsblatt!$D$17</f>
        <v>0</v>
      </c>
      <c r="F47" s="59" t="str">
        <f t="shared" si="1"/>
        <v>Bitte auswählen!</v>
      </c>
      <c r="G47" s="56" t="str">
        <f t="shared" si="2"/>
        <v>Bitte auswählen!</v>
      </c>
      <c r="H47" s="60" t="s">
        <v>923</v>
      </c>
      <c r="I47" s="63" t="s">
        <v>346</v>
      </c>
      <c r="J47" s="62" t="s">
        <v>1021</v>
      </c>
      <c r="K47" s="62" t="s">
        <v>950</v>
      </c>
      <c r="L47" s="74"/>
      <c r="M47" s="81">
        <f>tbl_Bedarf[[#This Row],[Jahresbedarf in Verpackungseinheit]]*tbl_Bedarf[[#This Row],[Preis pro VE]]</f>
        <v>0</v>
      </c>
      <c r="N47" s="74"/>
      <c r="O47" s="77">
        <v>57.26</v>
      </c>
    </row>
    <row r="48" spans="1:15" ht="38.1" customHeight="1" x14ac:dyDescent="0.2">
      <c r="A48" s="58">
        <f t="shared" si="0"/>
        <v>0</v>
      </c>
      <c r="B48" s="59">
        <f>Erklärungsblatt!$D$14</f>
        <v>0</v>
      </c>
      <c r="C48" s="59">
        <f>Erklärungsblatt!$D$15</f>
        <v>0</v>
      </c>
      <c r="D48" s="59">
        <f>Erklärungsblatt!$D$16</f>
        <v>0</v>
      </c>
      <c r="E48" s="59">
        <f>Erklärungsblatt!$D$17</f>
        <v>0</v>
      </c>
      <c r="F48" s="59" t="str">
        <f t="shared" si="1"/>
        <v>Bitte auswählen!</v>
      </c>
      <c r="G48" s="56" t="str">
        <f t="shared" si="2"/>
        <v>Bitte auswählen!</v>
      </c>
      <c r="H48" s="60" t="s">
        <v>994</v>
      </c>
      <c r="I48" s="63" t="s">
        <v>830</v>
      </c>
      <c r="J48" s="62" t="s">
        <v>1022</v>
      </c>
      <c r="K48" s="62" t="s">
        <v>1023</v>
      </c>
      <c r="L48" s="74"/>
      <c r="M48" s="81">
        <f>tbl_Bedarf[[#This Row],[Jahresbedarf in Verpackungseinheit]]*tbl_Bedarf[[#This Row],[Preis pro VE]]</f>
        <v>0</v>
      </c>
      <c r="N48" s="74"/>
      <c r="O48" s="77">
        <v>73.959999999999994</v>
      </c>
    </row>
    <row r="49" spans="1:27" ht="38.1" customHeight="1" x14ac:dyDescent="0.2">
      <c r="A49" s="58">
        <f t="shared" si="0"/>
        <v>0</v>
      </c>
      <c r="B49" s="59">
        <f>Erklärungsblatt!$D$14</f>
        <v>0</v>
      </c>
      <c r="C49" s="59">
        <f>Erklärungsblatt!$D$15</f>
        <v>0</v>
      </c>
      <c r="D49" s="59">
        <f>Erklärungsblatt!$D$16</f>
        <v>0</v>
      </c>
      <c r="E49" s="59">
        <f>Erklärungsblatt!$D$17</f>
        <v>0</v>
      </c>
      <c r="F49" s="59" t="str">
        <f t="shared" si="1"/>
        <v>Bitte auswählen!</v>
      </c>
      <c r="G49" s="56" t="str">
        <f t="shared" si="2"/>
        <v>Bitte auswählen!</v>
      </c>
      <c r="H49" s="60" t="s">
        <v>994</v>
      </c>
      <c r="I49" s="63" t="s">
        <v>890</v>
      </c>
      <c r="J49" s="62" t="s">
        <v>1015</v>
      </c>
      <c r="K49" s="62" t="s">
        <v>1016</v>
      </c>
      <c r="L49" s="74"/>
      <c r="M49" s="81">
        <f>tbl_Bedarf[[#This Row],[Jahresbedarf in Verpackungseinheit]]*tbl_Bedarf[[#This Row],[Preis pro VE]]</f>
        <v>0</v>
      </c>
      <c r="N49" s="74"/>
      <c r="O49" s="77">
        <v>30.81</v>
      </c>
    </row>
    <row r="50" spans="1:27" ht="38.1" customHeight="1" x14ac:dyDescent="0.2">
      <c r="A50" s="58">
        <f t="shared" si="0"/>
        <v>0</v>
      </c>
      <c r="B50" s="59">
        <f>Erklärungsblatt!$D$14</f>
        <v>0</v>
      </c>
      <c r="C50" s="59">
        <f>Erklärungsblatt!$D$15</f>
        <v>0</v>
      </c>
      <c r="D50" s="59">
        <f>Erklärungsblatt!$D$16</f>
        <v>0</v>
      </c>
      <c r="E50" s="59">
        <f>Erklärungsblatt!$D$17</f>
        <v>0</v>
      </c>
      <c r="F50" s="59" t="str">
        <f t="shared" si="1"/>
        <v>Bitte auswählen!</v>
      </c>
      <c r="G50" s="56" t="str">
        <f t="shared" si="2"/>
        <v>Bitte auswählen!</v>
      </c>
      <c r="H50" s="60" t="s">
        <v>994</v>
      </c>
      <c r="I50" s="63" t="s">
        <v>483</v>
      </c>
      <c r="J50" s="62" t="s">
        <v>995</v>
      </c>
      <c r="K50" s="62" t="s">
        <v>996</v>
      </c>
      <c r="L50" s="74"/>
      <c r="M50" s="81">
        <f>tbl_Bedarf[[#This Row],[Jahresbedarf in Verpackungseinheit]]*tbl_Bedarf[[#This Row],[Preis pro VE]]</f>
        <v>0</v>
      </c>
      <c r="N50" s="74"/>
      <c r="O50" s="77">
        <v>30.38</v>
      </c>
    </row>
    <row r="51" spans="1:27" ht="38.1" customHeight="1" x14ac:dyDescent="0.2">
      <c r="A51" s="58">
        <f t="shared" si="0"/>
        <v>0</v>
      </c>
      <c r="B51" s="59">
        <f>Erklärungsblatt!$D$14</f>
        <v>0</v>
      </c>
      <c r="C51" s="59">
        <f>Erklärungsblatt!$D$15</f>
        <v>0</v>
      </c>
      <c r="D51" s="59">
        <f>Erklärungsblatt!$D$16</f>
        <v>0</v>
      </c>
      <c r="E51" s="59">
        <f>Erklärungsblatt!$D$17</f>
        <v>0</v>
      </c>
      <c r="F51" s="59" t="str">
        <f t="shared" si="1"/>
        <v>Bitte auswählen!</v>
      </c>
      <c r="G51" s="56" t="str">
        <f t="shared" si="2"/>
        <v>Bitte auswählen!</v>
      </c>
      <c r="H51" s="60" t="s">
        <v>937</v>
      </c>
      <c r="I51" s="63" t="s">
        <v>882</v>
      </c>
      <c r="J51" s="62" t="s">
        <v>936</v>
      </c>
      <c r="K51" s="62" t="s">
        <v>1027</v>
      </c>
      <c r="L51" s="74"/>
      <c r="M51" s="81">
        <f>tbl_Bedarf[[#This Row],[Jahresbedarf in Verpackungseinheit]]*tbl_Bedarf[[#This Row],[Preis pro VE]]</f>
        <v>0</v>
      </c>
      <c r="N51" s="74"/>
      <c r="O51" s="77">
        <v>12</v>
      </c>
    </row>
    <row r="52" spans="1:27" ht="38.1" customHeight="1" x14ac:dyDescent="0.2">
      <c r="A52" s="58">
        <f t="shared" si="0"/>
        <v>0</v>
      </c>
      <c r="B52" s="59">
        <f>Erklärungsblatt!$D$14</f>
        <v>0</v>
      </c>
      <c r="C52" s="59">
        <f>Erklärungsblatt!$D$15</f>
        <v>0</v>
      </c>
      <c r="D52" s="59">
        <f>Erklärungsblatt!$D$16</f>
        <v>0</v>
      </c>
      <c r="E52" s="59">
        <f>Erklärungsblatt!$D$17</f>
        <v>0</v>
      </c>
      <c r="F52" s="59" t="str">
        <f t="shared" si="1"/>
        <v>Bitte auswählen!</v>
      </c>
      <c r="G52" s="56" t="str">
        <f t="shared" si="2"/>
        <v>Bitte auswählen!</v>
      </c>
      <c r="H52" s="60" t="s">
        <v>937</v>
      </c>
      <c r="I52" s="63" t="s">
        <v>473</v>
      </c>
      <c r="J52" s="62" t="s">
        <v>933</v>
      </c>
      <c r="K52" s="62" t="s">
        <v>1027</v>
      </c>
      <c r="L52" s="74"/>
      <c r="M52" s="81">
        <f>tbl_Bedarf[[#This Row],[Jahresbedarf in Verpackungseinheit]]*tbl_Bedarf[[#This Row],[Preis pro VE]]</f>
        <v>0</v>
      </c>
      <c r="N52" s="74"/>
      <c r="O52" s="77">
        <v>20</v>
      </c>
    </row>
    <row r="53" spans="1:27" ht="38.1" customHeight="1" x14ac:dyDescent="0.2">
      <c r="A53" s="66">
        <f t="shared" si="0"/>
        <v>0</v>
      </c>
      <c r="B53" s="67">
        <f>Erklärungsblatt!$D$14</f>
        <v>0</v>
      </c>
      <c r="C53" s="67">
        <f>Erklärungsblatt!$D$15</f>
        <v>0</v>
      </c>
      <c r="D53" s="67">
        <f>Erklärungsblatt!$D$16</f>
        <v>0</v>
      </c>
      <c r="E53" s="67">
        <f>Erklärungsblatt!$D$17</f>
        <v>0</v>
      </c>
      <c r="F53" s="67" t="str">
        <f t="shared" si="1"/>
        <v>Bitte auswählen!</v>
      </c>
      <c r="G53" s="68" t="str">
        <f t="shared" si="2"/>
        <v>Bitte auswählen!</v>
      </c>
      <c r="H53" s="60" t="s">
        <v>937</v>
      </c>
      <c r="I53" s="69" t="s">
        <v>465</v>
      </c>
      <c r="J53" s="70" t="s">
        <v>931</v>
      </c>
      <c r="K53" s="62" t="s">
        <v>1027</v>
      </c>
      <c r="L53" s="75"/>
      <c r="M53" s="81">
        <f>tbl_Bedarf[[#This Row],[Jahresbedarf in Verpackungseinheit]]*tbl_Bedarf[[#This Row],[Preis pro VE]]</f>
        <v>0</v>
      </c>
      <c r="N53" s="74"/>
      <c r="O53" s="77">
        <v>14</v>
      </c>
    </row>
    <row r="54" spans="1:27" ht="38.1" customHeight="1" x14ac:dyDescent="0.2">
      <c r="A54" s="66">
        <f t="shared" si="0"/>
        <v>0</v>
      </c>
      <c r="B54" s="67">
        <f>Erklärungsblatt!$D$14</f>
        <v>0</v>
      </c>
      <c r="C54" s="67">
        <f>Erklärungsblatt!$D$15</f>
        <v>0</v>
      </c>
      <c r="D54" s="67">
        <f>Erklärungsblatt!$D$16</f>
        <v>0</v>
      </c>
      <c r="E54" s="67">
        <f>Erklärungsblatt!$D$17</f>
        <v>0</v>
      </c>
      <c r="F54" s="67" t="str">
        <f t="shared" si="1"/>
        <v>Bitte auswählen!</v>
      </c>
      <c r="G54" s="68" t="str">
        <f t="shared" si="2"/>
        <v>Bitte auswählen!</v>
      </c>
      <c r="H54" s="60" t="s">
        <v>937</v>
      </c>
      <c r="I54" s="69" t="s">
        <v>507</v>
      </c>
      <c r="J54" s="70" t="s">
        <v>930</v>
      </c>
      <c r="K54" s="62" t="s">
        <v>1027</v>
      </c>
      <c r="L54" s="75"/>
      <c r="M54" s="81">
        <f>tbl_Bedarf[[#This Row],[Jahresbedarf in Verpackungseinheit]]*tbl_Bedarf[[#This Row],[Preis pro VE]]</f>
        <v>0</v>
      </c>
      <c r="N54" s="74"/>
      <c r="O54" s="77">
        <v>28</v>
      </c>
    </row>
    <row r="55" spans="1:27" ht="38.1" customHeight="1" x14ac:dyDescent="0.2">
      <c r="A55" s="66">
        <f t="shared" si="0"/>
        <v>0</v>
      </c>
      <c r="B55" s="67">
        <f>Erklärungsblatt!$D$14</f>
        <v>0</v>
      </c>
      <c r="C55" s="67">
        <f>Erklärungsblatt!$D$15</f>
        <v>0</v>
      </c>
      <c r="D55" s="67">
        <f>Erklärungsblatt!$D$16</f>
        <v>0</v>
      </c>
      <c r="E55" s="67">
        <f>Erklärungsblatt!$D$17</f>
        <v>0</v>
      </c>
      <c r="F55" s="67" t="str">
        <f t="shared" si="1"/>
        <v>Bitte auswählen!</v>
      </c>
      <c r="G55" s="68" t="str">
        <f t="shared" si="2"/>
        <v>Bitte auswählen!</v>
      </c>
      <c r="H55" s="60" t="s">
        <v>937</v>
      </c>
      <c r="I55" s="69" t="s">
        <v>491</v>
      </c>
      <c r="J55" s="70" t="s">
        <v>929</v>
      </c>
      <c r="K55" s="62" t="s">
        <v>1027</v>
      </c>
      <c r="L55" s="75"/>
      <c r="M55" s="81">
        <f>tbl_Bedarf[[#This Row],[Jahresbedarf in Verpackungseinheit]]*tbl_Bedarf[[#This Row],[Preis pro VE]]</f>
        <v>0</v>
      </c>
      <c r="N55" s="74"/>
      <c r="O55" s="77">
        <v>32</v>
      </c>
    </row>
    <row r="56" spans="1:27" ht="38.1" customHeight="1" x14ac:dyDescent="0.2">
      <c r="A56" s="66">
        <f t="shared" ref="A56:A87" si="3">$J$16</f>
        <v>0</v>
      </c>
      <c r="B56" s="67">
        <f>Erklärungsblatt!$D$14</f>
        <v>0</v>
      </c>
      <c r="C56" s="67">
        <f>Erklärungsblatt!$D$15</f>
        <v>0</v>
      </c>
      <c r="D56" s="67">
        <f>Erklärungsblatt!$D$16</f>
        <v>0</v>
      </c>
      <c r="E56" s="67">
        <f>Erklärungsblatt!$D$17</f>
        <v>0</v>
      </c>
      <c r="F56" s="67" t="str">
        <f t="shared" ref="F56:F87" si="4">$J$17</f>
        <v>Bitte auswählen!</v>
      </c>
      <c r="G56" s="68" t="str">
        <f t="shared" ref="G56:G87" si="5">$J$18</f>
        <v>Bitte auswählen!</v>
      </c>
      <c r="H56" s="60" t="s">
        <v>937</v>
      </c>
      <c r="I56" s="69" t="s">
        <v>547</v>
      </c>
      <c r="J56" s="70" t="s">
        <v>928</v>
      </c>
      <c r="K56" s="62" t="s">
        <v>1027</v>
      </c>
      <c r="L56" s="75"/>
      <c r="M56" s="81">
        <f>tbl_Bedarf[[#This Row],[Jahresbedarf in Verpackungseinheit]]*tbl_Bedarf[[#This Row],[Preis pro VE]]</f>
        <v>0</v>
      </c>
      <c r="N56" s="74"/>
      <c r="O56" s="77">
        <v>32</v>
      </c>
    </row>
    <row r="57" spans="1:27" ht="38.1" customHeight="1" x14ac:dyDescent="0.2">
      <c r="A57" s="66">
        <f t="shared" si="3"/>
        <v>0</v>
      </c>
      <c r="B57" s="67">
        <f>Erklärungsblatt!$D$14</f>
        <v>0</v>
      </c>
      <c r="C57" s="67">
        <f>Erklärungsblatt!$D$15</f>
        <v>0</v>
      </c>
      <c r="D57" s="67">
        <f>Erklärungsblatt!$D$16</f>
        <v>0</v>
      </c>
      <c r="E57" s="67">
        <f>Erklärungsblatt!$D$17</f>
        <v>0</v>
      </c>
      <c r="F57" s="67" t="str">
        <f t="shared" si="4"/>
        <v>Bitte auswählen!</v>
      </c>
      <c r="G57" s="68" t="str">
        <f t="shared" si="5"/>
        <v>Bitte auswählen!</v>
      </c>
      <c r="H57" s="60" t="s">
        <v>937</v>
      </c>
      <c r="I57" s="69" t="s">
        <v>531</v>
      </c>
      <c r="J57" s="70" t="s">
        <v>927</v>
      </c>
      <c r="K57" s="62" t="s">
        <v>1027</v>
      </c>
      <c r="L57" s="75"/>
      <c r="M57" s="81">
        <f>tbl_Bedarf[[#This Row],[Jahresbedarf in Verpackungseinheit]]*tbl_Bedarf[[#This Row],[Preis pro VE]]</f>
        <v>0</v>
      </c>
      <c r="N57" s="74"/>
      <c r="O57" s="77">
        <v>18</v>
      </c>
    </row>
    <row r="58" spans="1:27" ht="38.1" customHeight="1" x14ac:dyDescent="0.2">
      <c r="A58" s="66">
        <f t="shared" si="3"/>
        <v>0</v>
      </c>
      <c r="B58" s="67">
        <f>Erklärungsblatt!$D$14</f>
        <v>0</v>
      </c>
      <c r="C58" s="67">
        <f>Erklärungsblatt!$D$15</f>
        <v>0</v>
      </c>
      <c r="D58" s="67">
        <f>Erklärungsblatt!$D$16</f>
        <v>0</v>
      </c>
      <c r="E58" s="67">
        <f>Erklärungsblatt!$D$17</f>
        <v>0</v>
      </c>
      <c r="F58" s="67" t="str">
        <f t="shared" si="4"/>
        <v>Bitte auswählen!</v>
      </c>
      <c r="G58" s="68" t="str">
        <f t="shared" si="5"/>
        <v>Bitte auswählen!</v>
      </c>
      <c r="H58" s="60" t="s">
        <v>937</v>
      </c>
      <c r="I58" s="69" t="s">
        <v>579</v>
      </c>
      <c r="J58" s="70" t="s">
        <v>935</v>
      </c>
      <c r="K58" s="62" t="s">
        <v>1027</v>
      </c>
      <c r="L58" s="75"/>
      <c r="M58" s="81">
        <f>tbl_Bedarf[[#This Row],[Jahresbedarf in Verpackungseinheit]]*tbl_Bedarf[[#This Row],[Preis pro VE]]</f>
        <v>0</v>
      </c>
      <c r="N58" s="74"/>
      <c r="O58" s="77">
        <v>14</v>
      </c>
    </row>
    <row r="59" spans="1:27" ht="38.1" customHeight="1" x14ac:dyDescent="0.2">
      <c r="A59" s="66">
        <f t="shared" si="3"/>
        <v>0</v>
      </c>
      <c r="B59" s="67">
        <f>Erklärungsblatt!$D$14</f>
        <v>0</v>
      </c>
      <c r="C59" s="67">
        <f>Erklärungsblatt!$D$15</f>
        <v>0</v>
      </c>
      <c r="D59" s="67">
        <f>Erklärungsblatt!$D$16</f>
        <v>0</v>
      </c>
      <c r="E59" s="67">
        <f>Erklärungsblatt!$D$17</f>
        <v>0</v>
      </c>
      <c r="F59" s="67" t="str">
        <f t="shared" si="4"/>
        <v>Bitte auswählen!</v>
      </c>
      <c r="G59" s="68" t="str">
        <f t="shared" si="5"/>
        <v>Bitte auswählen!</v>
      </c>
      <c r="H59" s="60" t="s">
        <v>937</v>
      </c>
      <c r="I59" s="69" t="s">
        <v>568</v>
      </c>
      <c r="J59" s="70" t="s">
        <v>934</v>
      </c>
      <c r="K59" s="62" t="s">
        <v>1027</v>
      </c>
      <c r="L59" s="75"/>
      <c r="M59" s="81">
        <f>tbl_Bedarf[[#This Row],[Jahresbedarf in Verpackungseinheit]]*tbl_Bedarf[[#This Row],[Preis pro VE]]</f>
        <v>0</v>
      </c>
      <c r="N59" s="74"/>
      <c r="O59" s="77">
        <v>20</v>
      </c>
    </row>
    <row r="60" spans="1:27" ht="38.1" customHeight="1" x14ac:dyDescent="0.2">
      <c r="A60" s="66">
        <f t="shared" si="3"/>
        <v>0</v>
      </c>
      <c r="B60" s="67">
        <f>Erklärungsblatt!$D$14</f>
        <v>0</v>
      </c>
      <c r="C60" s="67">
        <f>Erklärungsblatt!$D$15</f>
        <v>0</v>
      </c>
      <c r="D60" s="67">
        <f>Erklärungsblatt!$D$16</f>
        <v>0</v>
      </c>
      <c r="E60" s="67">
        <f>Erklärungsblatt!$D$17</f>
        <v>0</v>
      </c>
      <c r="F60" s="67" t="str">
        <f t="shared" si="4"/>
        <v>Bitte auswählen!</v>
      </c>
      <c r="G60" s="68" t="str">
        <f t="shared" si="5"/>
        <v>Bitte auswählen!</v>
      </c>
      <c r="H60" s="60" t="s">
        <v>937</v>
      </c>
      <c r="I60" s="69" t="s">
        <v>555</v>
      </c>
      <c r="J60" s="70" t="s">
        <v>932</v>
      </c>
      <c r="K60" s="62" t="s">
        <v>1027</v>
      </c>
      <c r="L60" s="75"/>
      <c r="M60" s="81">
        <f>tbl_Bedarf[[#This Row],[Jahresbedarf in Verpackungseinheit]]*tbl_Bedarf[[#This Row],[Preis pro VE]]</f>
        <v>0</v>
      </c>
      <c r="N60" s="74"/>
      <c r="O60" s="77">
        <v>300</v>
      </c>
      <c r="AA60" s="71"/>
    </row>
    <row r="61" spans="1:27" ht="38.1" customHeight="1" x14ac:dyDescent="0.2">
      <c r="A61" s="66">
        <f t="shared" si="3"/>
        <v>0</v>
      </c>
      <c r="B61" s="67">
        <f>Erklärungsblatt!$D$14</f>
        <v>0</v>
      </c>
      <c r="C61" s="67">
        <f>Erklärungsblatt!$D$15</f>
        <v>0</v>
      </c>
      <c r="D61" s="67">
        <f>Erklärungsblatt!$D$16</f>
        <v>0</v>
      </c>
      <c r="E61" s="67">
        <f>Erklärungsblatt!$D$17</f>
        <v>0</v>
      </c>
      <c r="F61" s="67" t="str">
        <f t="shared" si="4"/>
        <v>Bitte auswählen!</v>
      </c>
      <c r="G61" s="68" t="str">
        <f t="shared" si="5"/>
        <v>Bitte auswählen!</v>
      </c>
      <c r="H61" s="60" t="s">
        <v>1004</v>
      </c>
      <c r="I61" s="69" t="s">
        <v>743</v>
      </c>
      <c r="J61" s="70" t="s">
        <v>1002</v>
      </c>
      <c r="K61" s="62" t="s">
        <v>984</v>
      </c>
      <c r="L61" s="75"/>
      <c r="M61" s="81">
        <f>tbl_Bedarf[[#This Row],[Jahresbedarf in Verpackungseinheit]]*tbl_Bedarf[[#This Row],[Preis pro VE]]</f>
        <v>0</v>
      </c>
      <c r="N61" s="74"/>
      <c r="O61" s="77">
        <v>60.77</v>
      </c>
      <c r="AA61" s="71"/>
    </row>
    <row r="62" spans="1:27" ht="38.1" customHeight="1" x14ac:dyDescent="0.2">
      <c r="A62" s="66">
        <f t="shared" si="3"/>
        <v>0</v>
      </c>
      <c r="B62" s="67">
        <f>Erklärungsblatt!$D$14</f>
        <v>0</v>
      </c>
      <c r="C62" s="67">
        <f>Erklärungsblatt!$D$15</f>
        <v>0</v>
      </c>
      <c r="D62" s="67">
        <f>Erklärungsblatt!$D$16</f>
        <v>0</v>
      </c>
      <c r="E62" s="67">
        <f>Erklärungsblatt!$D$17</f>
        <v>0</v>
      </c>
      <c r="F62" s="67" t="str">
        <f t="shared" si="4"/>
        <v>Bitte auswählen!</v>
      </c>
      <c r="G62" s="68" t="str">
        <f t="shared" si="5"/>
        <v>Bitte auswählen!</v>
      </c>
      <c r="H62" s="60" t="s">
        <v>1004</v>
      </c>
      <c r="I62" s="69" t="s">
        <v>739</v>
      </c>
      <c r="J62" s="70" t="s">
        <v>1010</v>
      </c>
      <c r="K62" s="62" t="s">
        <v>984</v>
      </c>
      <c r="L62" s="75"/>
      <c r="M62" s="81">
        <f>tbl_Bedarf[[#This Row],[Jahresbedarf in Verpackungseinheit]]*tbl_Bedarf[[#This Row],[Preis pro VE]]</f>
        <v>0</v>
      </c>
      <c r="N62" s="74"/>
      <c r="O62" s="77">
        <v>55.75</v>
      </c>
      <c r="AA62" s="71"/>
    </row>
    <row r="63" spans="1:27" ht="38.1" customHeight="1" x14ac:dyDescent="0.2">
      <c r="A63" s="66">
        <f t="shared" si="3"/>
        <v>0</v>
      </c>
      <c r="B63" s="67">
        <f>Erklärungsblatt!$D$14</f>
        <v>0</v>
      </c>
      <c r="C63" s="67">
        <f>Erklärungsblatt!$D$15</f>
        <v>0</v>
      </c>
      <c r="D63" s="67">
        <f>Erklärungsblatt!$D$16</f>
        <v>0</v>
      </c>
      <c r="E63" s="67">
        <f>Erklärungsblatt!$D$17</f>
        <v>0</v>
      </c>
      <c r="F63" s="67" t="str">
        <f t="shared" si="4"/>
        <v>Bitte auswählen!</v>
      </c>
      <c r="G63" s="68" t="str">
        <f t="shared" si="5"/>
        <v>Bitte auswählen!</v>
      </c>
      <c r="H63" s="60" t="s">
        <v>1004</v>
      </c>
      <c r="I63" s="69" t="s">
        <v>735</v>
      </c>
      <c r="J63" s="70" t="s">
        <v>1007</v>
      </c>
      <c r="K63" s="62" t="s">
        <v>950</v>
      </c>
      <c r="L63" s="75"/>
      <c r="M63" s="81">
        <f>tbl_Bedarf[[#This Row],[Jahresbedarf in Verpackungseinheit]]*tbl_Bedarf[[#This Row],[Preis pro VE]]</f>
        <v>0</v>
      </c>
      <c r="N63" s="74"/>
      <c r="O63" s="77">
        <v>64.69</v>
      </c>
    </row>
    <row r="64" spans="1:27" ht="38.1" customHeight="1" x14ac:dyDescent="0.2">
      <c r="A64" s="66">
        <f t="shared" si="3"/>
        <v>0</v>
      </c>
      <c r="B64" s="67">
        <f>Erklärungsblatt!$D$14</f>
        <v>0</v>
      </c>
      <c r="C64" s="67">
        <f>Erklärungsblatt!$D$15</f>
        <v>0</v>
      </c>
      <c r="D64" s="67">
        <f>Erklärungsblatt!$D$16</f>
        <v>0</v>
      </c>
      <c r="E64" s="67">
        <f>Erklärungsblatt!$D$17</f>
        <v>0</v>
      </c>
      <c r="F64" s="67" t="str">
        <f t="shared" si="4"/>
        <v>Bitte auswählen!</v>
      </c>
      <c r="G64" s="68" t="str">
        <f t="shared" si="5"/>
        <v>Bitte auswählen!</v>
      </c>
      <c r="H64" s="60" t="s">
        <v>1004</v>
      </c>
      <c r="I64" s="69" t="s">
        <v>944</v>
      </c>
      <c r="J64" s="70" t="s">
        <v>945</v>
      </c>
      <c r="K64" s="62" t="s">
        <v>960</v>
      </c>
      <c r="L64" s="75"/>
      <c r="M64" s="81">
        <f>tbl_Bedarf[[#This Row],[Jahresbedarf in Verpackungseinheit]]*tbl_Bedarf[[#This Row],[Preis pro VE]]</f>
        <v>0</v>
      </c>
      <c r="N64" s="74"/>
      <c r="O64" s="77">
        <v>33.229999999999997</v>
      </c>
    </row>
    <row r="65" spans="1:15" ht="38.1" customHeight="1" x14ac:dyDescent="0.2">
      <c r="A65" s="66">
        <f t="shared" si="3"/>
        <v>0</v>
      </c>
      <c r="B65" s="67">
        <f>Erklärungsblatt!$D$14</f>
        <v>0</v>
      </c>
      <c r="C65" s="67">
        <f>Erklärungsblatt!$D$15</f>
        <v>0</v>
      </c>
      <c r="D65" s="67">
        <f>Erklärungsblatt!$D$16</f>
        <v>0</v>
      </c>
      <c r="E65" s="67">
        <f>Erklärungsblatt!$D$17</f>
        <v>0</v>
      </c>
      <c r="F65" s="67" t="str">
        <f t="shared" si="4"/>
        <v>Bitte auswählen!</v>
      </c>
      <c r="G65" s="68" t="str">
        <f t="shared" si="5"/>
        <v>Bitte auswählen!</v>
      </c>
      <c r="H65" s="60" t="s">
        <v>1004</v>
      </c>
      <c r="I65" s="69" t="s">
        <v>731</v>
      </c>
      <c r="J65" s="70" t="s">
        <v>969</v>
      </c>
      <c r="K65" s="62" t="s">
        <v>965</v>
      </c>
      <c r="L65" s="75"/>
      <c r="M65" s="81">
        <f>tbl_Bedarf[[#This Row],[Jahresbedarf in Verpackungseinheit]]*tbl_Bedarf[[#This Row],[Preis pro VE]]</f>
        <v>0</v>
      </c>
      <c r="N65" s="74"/>
      <c r="O65" s="77">
        <v>20.34</v>
      </c>
    </row>
    <row r="66" spans="1:15" ht="38.1" customHeight="1" x14ac:dyDescent="0.2">
      <c r="A66" s="66">
        <f t="shared" si="3"/>
        <v>0</v>
      </c>
      <c r="B66" s="67">
        <f>Erklärungsblatt!$D$14</f>
        <v>0</v>
      </c>
      <c r="C66" s="67">
        <f>Erklärungsblatt!$D$15</f>
        <v>0</v>
      </c>
      <c r="D66" s="67">
        <f>Erklärungsblatt!$D$16</f>
        <v>0</v>
      </c>
      <c r="E66" s="67">
        <f>Erklärungsblatt!$D$17</f>
        <v>0</v>
      </c>
      <c r="F66" s="67" t="str">
        <f t="shared" si="4"/>
        <v>Bitte auswählen!</v>
      </c>
      <c r="G66" s="68" t="str">
        <f t="shared" si="5"/>
        <v>Bitte auswählen!</v>
      </c>
      <c r="H66" s="60" t="s">
        <v>1004</v>
      </c>
      <c r="I66" s="69" t="s">
        <v>70</v>
      </c>
      <c r="J66" s="70" t="s">
        <v>949</v>
      </c>
      <c r="K66" s="69" t="s">
        <v>948</v>
      </c>
      <c r="L66" s="87"/>
      <c r="M66" s="81">
        <f>tbl_Bedarf[[#This Row],[Jahresbedarf in Verpackungseinheit]]*tbl_Bedarf[[#This Row],[Preis pro VE]]</f>
        <v>0</v>
      </c>
      <c r="N66" s="74"/>
      <c r="O66" s="77">
        <v>18.170000000000002</v>
      </c>
    </row>
    <row r="67" spans="1:15" ht="38.1" customHeight="1" x14ac:dyDescent="0.2">
      <c r="A67" s="66">
        <f t="shared" si="3"/>
        <v>0</v>
      </c>
      <c r="B67" s="67">
        <f>Erklärungsblatt!$D$14</f>
        <v>0</v>
      </c>
      <c r="C67" s="67">
        <f>Erklärungsblatt!$D$15</f>
        <v>0</v>
      </c>
      <c r="D67" s="67">
        <f>Erklärungsblatt!$D$16</f>
        <v>0</v>
      </c>
      <c r="E67" s="67">
        <f>Erklärungsblatt!$D$17</f>
        <v>0</v>
      </c>
      <c r="F67" s="67" t="str">
        <f t="shared" si="4"/>
        <v>Bitte auswählen!</v>
      </c>
      <c r="G67" s="68" t="str">
        <f t="shared" si="5"/>
        <v>Bitte auswählen!</v>
      </c>
      <c r="H67" s="60" t="s">
        <v>1004</v>
      </c>
      <c r="I67" s="69" t="s">
        <v>787</v>
      </c>
      <c r="J67" s="70" t="s">
        <v>970</v>
      </c>
      <c r="K67" s="62" t="s">
        <v>965</v>
      </c>
      <c r="L67" s="75"/>
      <c r="M67" s="81">
        <f>tbl_Bedarf[[#This Row],[Jahresbedarf in Verpackungseinheit]]*tbl_Bedarf[[#This Row],[Preis pro VE]]</f>
        <v>0</v>
      </c>
      <c r="N67" s="74"/>
      <c r="O67" s="77">
        <v>14.58</v>
      </c>
    </row>
    <row r="68" spans="1:15" ht="38.1" customHeight="1" x14ac:dyDescent="0.2">
      <c r="A68" s="66">
        <f t="shared" si="3"/>
        <v>0</v>
      </c>
      <c r="B68" s="67">
        <f>Erklärungsblatt!$D$14</f>
        <v>0</v>
      </c>
      <c r="C68" s="67">
        <f>Erklärungsblatt!$D$15</f>
        <v>0</v>
      </c>
      <c r="D68" s="67">
        <f>Erklärungsblatt!$D$16</f>
        <v>0</v>
      </c>
      <c r="E68" s="67">
        <f>Erklärungsblatt!$D$17</f>
        <v>0</v>
      </c>
      <c r="F68" s="67" t="str">
        <f t="shared" si="4"/>
        <v>Bitte auswählen!</v>
      </c>
      <c r="G68" s="68" t="str">
        <f t="shared" si="5"/>
        <v>Bitte auswählen!</v>
      </c>
      <c r="H68" s="60" t="s">
        <v>1004</v>
      </c>
      <c r="I68" s="69" t="s">
        <v>783</v>
      </c>
      <c r="J68" s="70" t="s">
        <v>1003</v>
      </c>
      <c r="K68" s="62" t="s">
        <v>981</v>
      </c>
      <c r="L68" s="75"/>
      <c r="M68" s="81">
        <f>tbl_Bedarf[[#This Row],[Jahresbedarf in Verpackungseinheit]]*tbl_Bedarf[[#This Row],[Preis pro VE]]</f>
        <v>0</v>
      </c>
      <c r="N68" s="74"/>
      <c r="O68" s="77">
        <v>24.58</v>
      </c>
    </row>
    <row r="69" spans="1:15" ht="38.1" customHeight="1" x14ac:dyDescent="0.2">
      <c r="A69" s="66">
        <f t="shared" si="3"/>
        <v>0</v>
      </c>
      <c r="B69" s="67">
        <f>Erklärungsblatt!$D$14</f>
        <v>0</v>
      </c>
      <c r="C69" s="67">
        <f>Erklärungsblatt!$D$15</f>
        <v>0</v>
      </c>
      <c r="D69" s="67">
        <f>Erklärungsblatt!$D$16</f>
        <v>0</v>
      </c>
      <c r="E69" s="67">
        <f>Erklärungsblatt!$D$17</f>
        <v>0</v>
      </c>
      <c r="F69" s="67" t="str">
        <f t="shared" si="4"/>
        <v>Bitte auswählen!</v>
      </c>
      <c r="G69" s="68" t="str">
        <f t="shared" si="5"/>
        <v>Bitte auswählen!</v>
      </c>
      <c r="H69" s="60" t="s">
        <v>1004</v>
      </c>
      <c r="I69" s="69" t="s">
        <v>779</v>
      </c>
      <c r="J69" s="70" t="s">
        <v>1009</v>
      </c>
      <c r="K69" s="70" t="s">
        <v>981</v>
      </c>
      <c r="L69" s="75"/>
      <c r="M69" s="81">
        <f>tbl_Bedarf[[#This Row],[Jahresbedarf in Verpackungseinheit]]*tbl_Bedarf[[#This Row],[Preis pro VE]]</f>
        <v>0</v>
      </c>
      <c r="N69" s="74"/>
      <c r="O69" s="77">
        <v>40.86</v>
      </c>
    </row>
    <row r="70" spans="1:15" ht="38.1" customHeight="1" x14ac:dyDescent="0.2">
      <c r="A70" s="66">
        <f t="shared" si="3"/>
        <v>0</v>
      </c>
      <c r="B70" s="67">
        <f>Erklärungsblatt!$D$14</f>
        <v>0</v>
      </c>
      <c r="C70" s="67">
        <f>Erklärungsblatt!$D$15</f>
        <v>0</v>
      </c>
      <c r="D70" s="67">
        <f>Erklärungsblatt!$D$16</f>
        <v>0</v>
      </c>
      <c r="E70" s="67">
        <f>Erklärungsblatt!$D$17</f>
        <v>0</v>
      </c>
      <c r="F70" s="67" t="str">
        <f t="shared" si="4"/>
        <v>Bitte auswählen!</v>
      </c>
      <c r="G70" s="68" t="str">
        <f t="shared" si="5"/>
        <v>Bitte auswählen!</v>
      </c>
      <c r="H70" s="60" t="s">
        <v>1004</v>
      </c>
      <c r="I70" s="69" t="s">
        <v>775</v>
      </c>
      <c r="J70" s="70" t="s">
        <v>980</v>
      </c>
      <c r="K70" s="62" t="s">
        <v>981</v>
      </c>
      <c r="L70" s="75"/>
      <c r="M70" s="81">
        <f>tbl_Bedarf[[#This Row],[Jahresbedarf in Verpackungseinheit]]*tbl_Bedarf[[#This Row],[Preis pro VE]]</f>
        <v>0</v>
      </c>
      <c r="N70" s="74"/>
      <c r="O70" s="77">
        <v>21.27</v>
      </c>
    </row>
    <row r="71" spans="1:15" ht="38.1" customHeight="1" x14ac:dyDescent="0.2">
      <c r="A71" s="66">
        <f t="shared" si="3"/>
        <v>0</v>
      </c>
      <c r="B71" s="67">
        <f>Erklärungsblatt!$D$14</f>
        <v>0</v>
      </c>
      <c r="C71" s="67">
        <f>Erklärungsblatt!$D$15</f>
        <v>0</v>
      </c>
      <c r="D71" s="67">
        <f>Erklärungsblatt!$D$16</f>
        <v>0</v>
      </c>
      <c r="E71" s="67">
        <f>Erklärungsblatt!$D$17</f>
        <v>0</v>
      </c>
      <c r="F71" s="67" t="str">
        <f t="shared" si="4"/>
        <v>Bitte auswählen!</v>
      </c>
      <c r="G71" s="68" t="str">
        <f t="shared" si="5"/>
        <v>Bitte auswählen!</v>
      </c>
      <c r="H71" s="60" t="s">
        <v>1004</v>
      </c>
      <c r="I71" s="72" t="s">
        <v>818</v>
      </c>
      <c r="J71" s="73" t="s">
        <v>992</v>
      </c>
      <c r="K71" s="62" t="s">
        <v>950</v>
      </c>
      <c r="L71" s="75"/>
      <c r="M71" s="81">
        <f>tbl_Bedarf[[#This Row],[Jahresbedarf in Verpackungseinheit]]*tbl_Bedarf[[#This Row],[Preis pro VE]]</f>
        <v>0</v>
      </c>
      <c r="N71" s="74"/>
      <c r="O71" s="77">
        <v>33.31</v>
      </c>
    </row>
    <row r="72" spans="1:15" ht="38.1" customHeight="1" x14ac:dyDescent="0.2">
      <c r="A72" s="66">
        <f t="shared" si="3"/>
        <v>0</v>
      </c>
      <c r="B72" s="67">
        <f>Erklärungsblatt!$D$14</f>
        <v>0</v>
      </c>
      <c r="C72" s="67">
        <f>Erklärungsblatt!$D$15</f>
        <v>0</v>
      </c>
      <c r="D72" s="67">
        <f>Erklärungsblatt!$D$16</f>
        <v>0</v>
      </c>
      <c r="E72" s="67">
        <f>Erklärungsblatt!$D$17</f>
        <v>0</v>
      </c>
      <c r="F72" s="67" t="str">
        <f t="shared" si="4"/>
        <v>Bitte auswählen!</v>
      </c>
      <c r="G72" s="68" t="str">
        <f t="shared" si="5"/>
        <v>Bitte auswählen!</v>
      </c>
      <c r="H72" s="60" t="s">
        <v>1004</v>
      </c>
      <c r="I72" s="69" t="s">
        <v>814</v>
      </c>
      <c r="J72" s="70" t="s">
        <v>983</v>
      </c>
      <c r="K72" s="62" t="s">
        <v>984</v>
      </c>
      <c r="L72" s="75"/>
      <c r="M72" s="81">
        <f>tbl_Bedarf[[#This Row],[Jahresbedarf in Verpackungseinheit]]*tbl_Bedarf[[#This Row],[Preis pro VE]]</f>
        <v>0</v>
      </c>
      <c r="N72" s="74"/>
      <c r="O72" s="77">
        <v>19.87</v>
      </c>
    </row>
    <row r="73" spans="1:15" ht="38.1" customHeight="1" x14ac:dyDescent="0.2">
      <c r="A73" s="66">
        <f t="shared" si="3"/>
        <v>0</v>
      </c>
      <c r="B73" s="67">
        <f>Erklärungsblatt!$D$14</f>
        <v>0</v>
      </c>
      <c r="C73" s="67">
        <f>Erklärungsblatt!$D$15</f>
        <v>0</v>
      </c>
      <c r="D73" s="67">
        <f>Erklärungsblatt!$D$16</f>
        <v>0</v>
      </c>
      <c r="E73" s="67">
        <f>Erklärungsblatt!$D$17</f>
        <v>0</v>
      </c>
      <c r="F73" s="67" t="str">
        <f t="shared" si="4"/>
        <v>Bitte auswählen!</v>
      </c>
      <c r="G73" s="68" t="str">
        <f t="shared" si="5"/>
        <v>Bitte auswählen!</v>
      </c>
      <c r="H73" s="60" t="s">
        <v>1004</v>
      </c>
      <c r="I73" s="69" t="s">
        <v>802</v>
      </c>
      <c r="J73" s="70" t="s">
        <v>1011</v>
      </c>
      <c r="K73" s="62" t="s">
        <v>1001</v>
      </c>
      <c r="L73" s="75"/>
      <c r="M73" s="81">
        <f>tbl_Bedarf[[#This Row],[Jahresbedarf in Verpackungseinheit]]*tbl_Bedarf[[#This Row],[Preis pro VE]]</f>
        <v>0</v>
      </c>
      <c r="N73" s="74"/>
      <c r="O73" s="77">
        <v>54.67</v>
      </c>
    </row>
    <row r="74" spans="1:15" ht="38.1" customHeight="1" x14ac:dyDescent="0.2">
      <c r="A74" s="66">
        <f t="shared" si="3"/>
        <v>0</v>
      </c>
      <c r="B74" s="67">
        <f>Erklärungsblatt!$D$14</f>
        <v>0</v>
      </c>
      <c r="C74" s="67">
        <f>Erklärungsblatt!$D$15</f>
        <v>0</v>
      </c>
      <c r="D74" s="67">
        <f>Erklärungsblatt!$D$16</f>
        <v>0</v>
      </c>
      <c r="E74" s="67">
        <f>Erklärungsblatt!$D$17</f>
        <v>0</v>
      </c>
      <c r="F74" s="67" t="str">
        <f t="shared" si="4"/>
        <v>Bitte auswählen!</v>
      </c>
      <c r="G74" s="68" t="str">
        <f t="shared" si="5"/>
        <v>Bitte auswählen!</v>
      </c>
      <c r="H74" s="60" t="s">
        <v>1004</v>
      </c>
      <c r="I74" s="69" t="s">
        <v>798</v>
      </c>
      <c r="J74" s="70" t="s">
        <v>1000</v>
      </c>
      <c r="K74" s="62" t="s">
        <v>1001</v>
      </c>
      <c r="L74" s="75"/>
      <c r="M74" s="81">
        <f>tbl_Bedarf[[#This Row],[Jahresbedarf in Verpackungseinheit]]*tbl_Bedarf[[#This Row],[Preis pro VE]]</f>
        <v>0</v>
      </c>
      <c r="N74" s="74"/>
      <c r="O74" s="77">
        <v>56.38</v>
      </c>
    </row>
    <row r="75" spans="1:15" ht="38.1" customHeight="1" x14ac:dyDescent="0.2">
      <c r="A75" s="66">
        <f t="shared" si="3"/>
        <v>0</v>
      </c>
      <c r="B75" s="67">
        <f>Erklärungsblatt!$D$14</f>
        <v>0</v>
      </c>
      <c r="C75" s="67">
        <f>Erklärungsblatt!$D$15</f>
        <v>0</v>
      </c>
      <c r="D75" s="67">
        <f>Erklärungsblatt!$D$16</f>
        <v>0</v>
      </c>
      <c r="E75" s="67">
        <f>Erklärungsblatt!$D$17</f>
        <v>0</v>
      </c>
      <c r="F75" s="67" t="str">
        <f t="shared" si="4"/>
        <v>Bitte auswählen!</v>
      </c>
      <c r="G75" s="68" t="str">
        <f t="shared" si="5"/>
        <v>Bitte auswählen!</v>
      </c>
      <c r="H75" s="60" t="s">
        <v>1004</v>
      </c>
      <c r="I75" s="69" t="s">
        <v>902</v>
      </c>
      <c r="J75" s="70" t="s">
        <v>1024</v>
      </c>
      <c r="K75" s="62" t="s">
        <v>1025</v>
      </c>
      <c r="L75" s="75"/>
      <c r="M75" s="81">
        <f>tbl_Bedarf[[#This Row],[Jahresbedarf in Verpackungseinheit]]*tbl_Bedarf[[#This Row],[Preis pro VE]]</f>
        <v>0</v>
      </c>
      <c r="N75" s="74"/>
      <c r="O75" s="77">
        <v>49.92</v>
      </c>
    </row>
    <row r="76" spans="1:15" ht="38.1" customHeight="1" x14ac:dyDescent="0.2">
      <c r="A76" s="66">
        <f t="shared" si="3"/>
        <v>0</v>
      </c>
      <c r="B76" s="67">
        <f>Erklärungsblatt!$D$14</f>
        <v>0</v>
      </c>
      <c r="C76" s="67">
        <f>Erklärungsblatt!$D$15</f>
        <v>0</v>
      </c>
      <c r="D76" s="67">
        <f>Erklärungsblatt!$D$16</f>
        <v>0</v>
      </c>
      <c r="E76" s="67">
        <f>Erklärungsblatt!$D$17</f>
        <v>0</v>
      </c>
      <c r="F76" s="67" t="str">
        <f t="shared" si="4"/>
        <v>Bitte auswählen!</v>
      </c>
      <c r="G76" s="68" t="str">
        <f t="shared" si="5"/>
        <v>Bitte auswählen!</v>
      </c>
      <c r="H76" s="60" t="s">
        <v>1004</v>
      </c>
      <c r="I76" s="69" t="s">
        <v>559</v>
      </c>
      <c r="J76" s="70" t="s">
        <v>971</v>
      </c>
      <c r="K76" s="62" t="s">
        <v>950</v>
      </c>
      <c r="L76" s="75"/>
      <c r="M76" s="82">
        <f>tbl_Bedarf[[#This Row],[Jahresbedarf in Verpackungseinheit]]*tbl_Bedarf[[#This Row],[Preis pro VE]]</f>
        <v>0</v>
      </c>
      <c r="N76" s="74"/>
      <c r="O76" s="77">
        <v>18.989999999999998</v>
      </c>
    </row>
    <row r="77" spans="1:15" ht="38.1" customHeight="1" x14ac:dyDescent="0.2">
      <c r="A77" s="66">
        <f t="shared" si="3"/>
        <v>0</v>
      </c>
      <c r="B77" s="67">
        <f>Erklärungsblatt!$D$14</f>
        <v>0</v>
      </c>
      <c r="C77" s="67">
        <f>Erklärungsblatt!$D$15</f>
        <v>0</v>
      </c>
      <c r="D77" s="67">
        <f>Erklärungsblatt!$D$16</f>
        <v>0</v>
      </c>
      <c r="E77" s="67">
        <f>Erklärungsblatt!$D$17</f>
        <v>0</v>
      </c>
      <c r="F77" s="67" t="str">
        <f t="shared" si="4"/>
        <v>Bitte auswählen!</v>
      </c>
      <c r="G77" s="68" t="str">
        <f t="shared" si="5"/>
        <v>Bitte auswählen!</v>
      </c>
      <c r="H77" s="60" t="s">
        <v>1004</v>
      </c>
      <c r="I77" s="69" t="s">
        <v>636</v>
      </c>
      <c r="J77" s="70" t="s">
        <v>977</v>
      </c>
      <c r="K77" s="62" t="s">
        <v>948</v>
      </c>
      <c r="L77" s="75"/>
      <c r="M77" s="82">
        <f>tbl_Bedarf[[#This Row],[Jahresbedarf in Verpackungseinheit]]*tbl_Bedarf[[#This Row],[Preis pro VE]]</f>
        <v>0</v>
      </c>
      <c r="N77" s="74"/>
      <c r="O77" s="77">
        <v>10.63</v>
      </c>
    </row>
    <row r="78" spans="1:15" ht="38.1" customHeight="1" x14ac:dyDescent="0.2">
      <c r="A78" s="66">
        <f t="shared" si="3"/>
        <v>0</v>
      </c>
      <c r="B78" s="67">
        <f>Erklärungsblatt!$D$14</f>
        <v>0</v>
      </c>
      <c r="C78" s="67">
        <f>Erklärungsblatt!$D$15</f>
        <v>0</v>
      </c>
      <c r="D78" s="67">
        <f>Erklärungsblatt!$D$16</f>
        <v>0</v>
      </c>
      <c r="E78" s="67">
        <f>Erklärungsblatt!$D$17</f>
        <v>0</v>
      </c>
      <c r="F78" s="67" t="str">
        <f t="shared" si="4"/>
        <v>Bitte auswählen!</v>
      </c>
      <c r="G78" s="68" t="str">
        <f t="shared" si="5"/>
        <v>Bitte auswählen!</v>
      </c>
      <c r="H78" s="60" t="s">
        <v>1004</v>
      </c>
      <c r="I78" s="69" t="s">
        <v>225</v>
      </c>
      <c r="J78" s="70" t="s">
        <v>961</v>
      </c>
      <c r="K78" s="62" t="s">
        <v>960</v>
      </c>
      <c r="L78" s="75"/>
      <c r="M78" s="82">
        <f>tbl_Bedarf[[#This Row],[Jahresbedarf in Verpackungseinheit]]*tbl_Bedarf[[#This Row],[Preis pro VE]]</f>
        <v>0</v>
      </c>
      <c r="N78" s="74"/>
      <c r="O78" s="77">
        <v>83.35</v>
      </c>
    </row>
    <row r="79" spans="1:15" ht="38.1" customHeight="1" x14ac:dyDescent="0.2">
      <c r="A79" s="66">
        <f t="shared" si="3"/>
        <v>0</v>
      </c>
      <c r="B79" s="67">
        <f>Erklärungsblatt!$D$14</f>
        <v>0</v>
      </c>
      <c r="C79" s="67">
        <f>Erklärungsblatt!$D$15</f>
        <v>0</v>
      </c>
      <c r="D79" s="67">
        <f>Erklärungsblatt!$D$16</f>
        <v>0</v>
      </c>
      <c r="E79" s="67">
        <f>Erklärungsblatt!$D$17</f>
        <v>0</v>
      </c>
      <c r="F79" s="67" t="str">
        <f t="shared" si="4"/>
        <v>Bitte auswählen!</v>
      </c>
      <c r="G79" s="68" t="str">
        <f t="shared" si="5"/>
        <v>Bitte auswählen!</v>
      </c>
      <c r="H79" s="60" t="s">
        <v>1004</v>
      </c>
      <c r="I79" s="72" t="s">
        <v>221</v>
      </c>
      <c r="J79" s="73" t="s">
        <v>989</v>
      </c>
      <c r="K79" s="62" t="s">
        <v>988</v>
      </c>
      <c r="L79" s="75"/>
      <c r="M79" s="82">
        <f>tbl_Bedarf[[#This Row],[Jahresbedarf in Verpackungseinheit]]*tbl_Bedarf[[#This Row],[Preis pro VE]]</f>
        <v>0</v>
      </c>
      <c r="N79" s="74"/>
      <c r="O79" s="77">
        <v>71.59</v>
      </c>
    </row>
    <row r="80" spans="1:15" ht="38.1" customHeight="1" x14ac:dyDescent="0.2">
      <c r="A80" s="66">
        <f t="shared" si="3"/>
        <v>0</v>
      </c>
      <c r="B80" s="67">
        <f>Erklärungsblatt!$D$14</f>
        <v>0</v>
      </c>
      <c r="C80" s="67">
        <f>Erklärungsblatt!$D$15</f>
        <v>0</v>
      </c>
      <c r="D80" s="67">
        <f>Erklärungsblatt!$D$16</f>
        <v>0</v>
      </c>
      <c r="E80" s="67">
        <f>Erklärungsblatt!$D$17</f>
        <v>0</v>
      </c>
      <c r="F80" s="67" t="str">
        <f t="shared" si="4"/>
        <v>Bitte auswählen!</v>
      </c>
      <c r="G80" s="68" t="str">
        <f t="shared" si="5"/>
        <v>Bitte auswählen!</v>
      </c>
      <c r="H80" s="60" t="s">
        <v>1004</v>
      </c>
      <c r="I80" s="69" t="s">
        <v>217</v>
      </c>
      <c r="J80" s="70" t="s">
        <v>218</v>
      </c>
      <c r="K80" s="62" t="s">
        <v>988</v>
      </c>
      <c r="L80" s="75"/>
      <c r="M80" s="82">
        <f>tbl_Bedarf[[#This Row],[Jahresbedarf in Verpackungseinheit]]*tbl_Bedarf[[#This Row],[Preis pro VE]]</f>
        <v>0</v>
      </c>
      <c r="N80" s="74"/>
      <c r="O80" s="77">
        <v>71.59</v>
      </c>
    </row>
    <row r="81" spans="1:15" ht="38.1" customHeight="1" x14ac:dyDescent="0.2">
      <c r="A81" s="66">
        <f t="shared" si="3"/>
        <v>0</v>
      </c>
      <c r="B81" s="67">
        <f>Erklärungsblatt!$D$14</f>
        <v>0</v>
      </c>
      <c r="C81" s="67">
        <f>Erklärungsblatt!$D$15</f>
        <v>0</v>
      </c>
      <c r="D81" s="67">
        <f>Erklärungsblatt!$D$16</f>
        <v>0</v>
      </c>
      <c r="E81" s="67">
        <f>Erklärungsblatt!$D$17</f>
        <v>0</v>
      </c>
      <c r="F81" s="67" t="str">
        <f t="shared" si="4"/>
        <v>Bitte auswählen!</v>
      </c>
      <c r="G81" s="68" t="str">
        <f t="shared" si="5"/>
        <v>Bitte auswählen!</v>
      </c>
      <c r="H81" s="60" t="s">
        <v>1004</v>
      </c>
      <c r="I81" s="72" t="s">
        <v>213</v>
      </c>
      <c r="J81" s="73" t="s">
        <v>987</v>
      </c>
      <c r="K81" s="62" t="s">
        <v>988</v>
      </c>
      <c r="L81" s="75"/>
      <c r="M81" s="82">
        <f>tbl_Bedarf[[#This Row],[Jahresbedarf in Verpackungseinheit]]*tbl_Bedarf[[#This Row],[Preis pro VE]]</f>
        <v>0</v>
      </c>
      <c r="N81" s="74"/>
      <c r="O81" s="77">
        <v>66.58</v>
      </c>
    </row>
    <row r="82" spans="1:15" ht="38.1" customHeight="1" x14ac:dyDescent="0.2">
      <c r="A82" s="66">
        <f t="shared" si="3"/>
        <v>0</v>
      </c>
      <c r="B82" s="67">
        <f>Erklärungsblatt!$D$14</f>
        <v>0</v>
      </c>
      <c r="C82" s="67">
        <f>Erklärungsblatt!$D$15</f>
        <v>0</v>
      </c>
      <c r="D82" s="67">
        <f>Erklärungsblatt!$D$16</f>
        <v>0</v>
      </c>
      <c r="E82" s="67">
        <f>Erklärungsblatt!$D$17</f>
        <v>0</v>
      </c>
      <c r="F82" s="67" t="str">
        <f t="shared" si="4"/>
        <v>Bitte auswählen!</v>
      </c>
      <c r="G82" s="68" t="str">
        <f t="shared" si="5"/>
        <v>Bitte auswählen!</v>
      </c>
      <c r="H82" s="60" t="s">
        <v>1004</v>
      </c>
      <c r="I82" s="69" t="s">
        <v>322</v>
      </c>
      <c r="J82" s="70" t="s">
        <v>1019</v>
      </c>
      <c r="K82" s="62" t="s">
        <v>965</v>
      </c>
      <c r="L82" s="75"/>
      <c r="M82" s="82">
        <f>tbl_Bedarf[[#This Row],[Jahresbedarf in Verpackungseinheit]]*tbl_Bedarf[[#This Row],[Preis pro VE]]</f>
        <v>0</v>
      </c>
      <c r="N82" s="74"/>
      <c r="O82" s="77">
        <v>21.13</v>
      </c>
    </row>
    <row r="83" spans="1:15" ht="38.1" customHeight="1" x14ac:dyDescent="0.2">
      <c r="A83" s="66">
        <f t="shared" si="3"/>
        <v>0</v>
      </c>
      <c r="B83" s="67">
        <f>Erklärungsblatt!$D$14</f>
        <v>0</v>
      </c>
      <c r="C83" s="67">
        <f>Erklärungsblatt!$D$15</f>
        <v>0</v>
      </c>
      <c r="D83" s="67">
        <f>Erklärungsblatt!$D$16</f>
        <v>0</v>
      </c>
      <c r="E83" s="67">
        <f>Erklärungsblatt!$D$17</f>
        <v>0</v>
      </c>
      <c r="F83" s="67" t="str">
        <f t="shared" si="4"/>
        <v>Bitte auswählen!</v>
      </c>
      <c r="G83" s="68" t="str">
        <f t="shared" si="5"/>
        <v>Bitte auswählen!</v>
      </c>
      <c r="H83" s="60" t="s">
        <v>1004</v>
      </c>
      <c r="I83" s="69" t="s">
        <v>938</v>
      </c>
      <c r="J83" s="70" t="s">
        <v>939</v>
      </c>
      <c r="K83" s="62" t="s">
        <v>1028</v>
      </c>
      <c r="L83" s="75"/>
      <c r="M83" s="82">
        <f>tbl_Bedarf[[#This Row],[Jahresbedarf in Verpackungseinheit]]*tbl_Bedarf[[#This Row],[Preis pro VE]]</f>
        <v>0</v>
      </c>
      <c r="N83" s="74"/>
      <c r="O83" s="77">
        <v>25.11</v>
      </c>
    </row>
    <row r="84" spans="1:15" ht="38.1" customHeight="1" x14ac:dyDescent="0.2">
      <c r="A84" s="66">
        <f t="shared" si="3"/>
        <v>0</v>
      </c>
      <c r="B84" s="67">
        <f>Erklärungsblatt!$D$14</f>
        <v>0</v>
      </c>
      <c r="C84" s="67">
        <f>Erklärungsblatt!$D$15</f>
        <v>0</v>
      </c>
      <c r="D84" s="67">
        <f>Erklärungsblatt!$D$16</f>
        <v>0</v>
      </c>
      <c r="E84" s="67">
        <f>Erklärungsblatt!$D$17</f>
        <v>0</v>
      </c>
      <c r="F84" s="67" t="str">
        <f t="shared" si="4"/>
        <v>Bitte auswählen!</v>
      </c>
      <c r="G84" s="68" t="str">
        <f t="shared" si="5"/>
        <v>Bitte auswählen!</v>
      </c>
      <c r="H84" s="60" t="s">
        <v>924</v>
      </c>
      <c r="I84" s="69" t="s">
        <v>806</v>
      </c>
      <c r="J84" s="70" t="s">
        <v>982</v>
      </c>
      <c r="K84" s="62" t="s">
        <v>950</v>
      </c>
      <c r="L84" s="75"/>
      <c r="M84" s="82">
        <f>tbl_Bedarf[[#This Row],[Jahresbedarf in Verpackungseinheit]]*tbl_Bedarf[[#This Row],[Preis pro VE]]</f>
        <v>0</v>
      </c>
      <c r="N84" s="74"/>
      <c r="O84" s="77">
        <v>24.3</v>
      </c>
    </row>
    <row r="85" spans="1:15" ht="38.1" customHeight="1" x14ac:dyDescent="0.2">
      <c r="A85" s="66">
        <f t="shared" si="3"/>
        <v>0</v>
      </c>
      <c r="B85" s="67">
        <f>Erklärungsblatt!$D$14</f>
        <v>0</v>
      </c>
      <c r="C85" s="67">
        <f>Erklärungsblatt!$D$15</f>
        <v>0</v>
      </c>
      <c r="D85" s="67">
        <f>Erklärungsblatt!$D$16</f>
        <v>0</v>
      </c>
      <c r="E85" s="67">
        <f>Erklärungsblatt!$D$17</f>
        <v>0</v>
      </c>
      <c r="F85" s="67" t="str">
        <f t="shared" si="4"/>
        <v>Bitte auswählen!</v>
      </c>
      <c r="G85" s="68" t="str">
        <f t="shared" si="5"/>
        <v>Bitte auswählen!</v>
      </c>
      <c r="H85" s="60" t="s">
        <v>924</v>
      </c>
      <c r="I85" s="69" t="s">
        <v>794</v>
      </c>
      <c r="J85" s="70" t="s">
        <v>1017</v>
      </c>
      <c r="K85" s="62" t="s">
        <v>1013</v>
      </c>
      <c r="L85" s="75"/>
      <c r="M85" s="82">
        <f>tbl_Bedarf[[#This Row],[Jahresbedarf in Verpackungseinheit]]*tbl_Bedarf[[#This Row],[Preis pro VE]]</f>
        <v>0</v>
      </c>
      <c r="N85" s="74"/>
      <c r="O85" s="77">
        <v>20.89</v>
      </c>
    </row>
    <row r="86" spans="1:15" ht="38.1" customHeight="1" x14ac:dyDescent="0.2">
      <c r="A86" s="66">
        <f t="shared" si="3"/>
        <v>0</v>
      </c>
      <c r="B86" s="67">
        <f>Erklärungsblatt!$D$14</f>
        <v>0</v>
      </c>
      <c r="C86" s="67">
        <f>Erklärungsblatt!$D$15</f>
        <v>0</v>
      </c>
      <c r="D86" s="67">
        <f>Erklärungsblatt!$D$16</f>
        <v>0</v>
      </c>
      <c r="E86" s="67">
        <f>Erklärungsblatt!$D$17</f>
        <v>0</v>
      </c>
      <c r="F86" s="67" t="str">
        <f t="shared" si="4"/>
        <v>Bitte auswählen!</v>
      </c>
      <c r="G86" s="68" t="str">
        <f t="shared" si="5"/>
        <v>Bitte auswählen!</v>
      </c>
      <c r="H86" s="60" t="s">
        <v>924</v>
      </c>
      <c r="I86" s="69" t="s">
        <v>854</v>
      </c>
      <c r="J86" s="70" t="s">
        <v>993</v>
      </c>
      <c r="K86" s="62" t="s">
        <v>963</v>
      </c>
      <c r="L86" s="75"/>
      <c r="M86" s="82">
        <f>tbl_Bedarf[[#This Row],[Jahresbedarf in Verpackungseinheit]]*tbl_Bedarf[[#This Row],[Preis pro VE]]</f>
        <v>0</v>
      </c>
      <c r="N86" s="74"/>
      <c r="O86" s="77">
        <v>25.3</v>
      </c>
    </row>
    <row r="87" spans="1:15" ht="38.1" customHeight="1" x14ac:dyDescent="0.2">
      <c r="A87" s="66">
        <f t="shared" si="3"/>
        <v>0</v>
      </c>
      <c r="B87" s="67">
        <f>Erklärungsblatt!$D$14</f>
        <v>0</v>
      </c>
      <c r="C87" s="67">
        <f>Erklärungsblatt!$D$15</f>
        <v>0</v>
      </c>
      <c r="D87" s="67">
        <f>Erklärungsblatt!$D$16</f>
        <v>0</v>
      </c>
      <c r="E87" s="67">
        <f>Erklärungsblatt!$D$17</f>
        <v>0</v>
      </c>
      <c r="F87" s="67" t="str">
        <f t="shared" si="4"/>
        <v>Bitte auswählen!</v>
      </c>
      <c r="G87" s="68" t="str">
        <f t="shared" si="5"/>
        <v>Bitte auswählen!</v>
      </c>
      <c r="H87" s="60" t="s">
        <v>924</v>
      </c>
      <c r="I87" s="69" t="s">
        <v>850</v>
      </c>
      <c r="J87" s="70" t="s">
        <v>975</v>
      </c>
      <c r="K87" s="62" t="s">
        <v>963</v>
      </c>
      <c r="L87" s="75"/>
      <c r="M87" s="82">
        <f>tbl_Bedarf[[#This Row],[Jahresbedarf in Verpackungseinheit]]*tbl_Bedarf[[#This Row],[Preis pro VE]]</f>
        <v>0</v>
      </c>
      <c r="N87" s="74"/>
      <c r="O87" s="77">
        <v>50.4</v>
      </c>
    </row>
    <row r="88" spans="1:15" ht="38.1" customHeight="1" x14ac:dyDescent="0.2">
      <c r="A88" s="66">
        <f t="shared" ref="A88:A97" si="6">$J$16</f>
        <v>0</v>
      </c>
      <c r="B88" s="67">
        <f>Erklärungsblatt!$D$14</f>
        <v>0</v>
      </c>
      <c r="C88" s="67">
        <f>Erklärungsblatt!$D$15</f>
        <v>0</v>
      </c>
      <c r="D88" s="67">
        <f>Erklärungsblatt!$D$16</f>
        <v>0</v>
      </c>
      <c r="E88" s="67">
        <f>Erklärungsblatt!$D$17</f>
        <v>0</v>
      </c>
      <c r="F88" s="67" t="str">
        <f t="shared" ref="F88:F97" si="7">$J$17</f>
        <v>Bitte auswählen!</v>
      </c>
      <c r="G88" s="68" t="str">
        <f t="shared" ref="G88:G97" si="8">$J$18</f>
        <v>Bitte auswählen!</v>
      </c>
      <c r="H88" s="60" t="s">
        <v>924</v>
      </c>
      <c r="I88" s="69" t="s">
        <v>842</v>
      </c>
      <c r="J88" s="70" t="s">
        <v>1012</v>
      </c>
      <c r="K88" s="62" t="s">
        <v>1013</v>
      </c>
      <c r="L88" s="75"/>
      <c r="M88" s="82">
        <f>tbl_Bedarf[[#This Row],[Jahresbedarf in Verpackungseinheit]]*tbl_Bedarf[[#This Row],[Preis pro VE]]</f>
        <v>0</v>
      </c>
      <c r="N88" s="74"/>
      <c r="O88" s="77">
        <v>53.99</v>
      </c>
    </row>
    <row r="89" spans="1:15" ht="38.1" customHeight="1" x14ac:dyDescent="0.2">
      <c r="A89" s="66">
        <f t="shared" si="6"/>
        <v>0</v>
      </c>
      <c r="B89" s="67">
        <f>Erklärungsblatt!$D$14</f>
        <v>0</v>
      </c>
      <c r="C89" s="67">
        <f>Erklärungsblatt!$D$15</f>
        <v>0</v>
      </c>
      <c r="D89" s="67">
        <f>Erklärungsblatt!$D$16</f>
        <v>0</v>
      </c>
      <c r="E89" s="67">
        <f>Erklärungsblatt!$D$17</f>
        <v>0</v>
      </c>
      <c r="F89" s="67" t="str">
        <f t="shared" si="7"/>
        <v>Bitte auswählen!</v>
      </c>
      <c r="G89" s="68" t="str">
        <f t="shared" si="8"/>
        <v>Bitte auswählen!</v>
      </c>
      <c r="H89" s="60" t="s">
        <v>924</v>
      </c>
      <c r="I89" s="69" t="s">
        <v>838</v>
      </c>
      <c r="J89" s="70" t="s">
        <v>962</v>
      </c>
      <c r="K89" s="62" t="s">
        <v>963</v>
      </c>
      <c r="L89" s="75"/>
      <c r="M89" s="82">
        <f>tbl_Bedarf[[#This Row],[Jahresbedarf in Verpackungseinheit]]*tbl_Bedarf[[#This Row],[Preis pro VE]]</f>
        <v>0</v>
      </c>
      <c r="N89" s="74"/>
      <c r="O89" s="77">
        <v>42.18</v>
      </c>
    </row>
    <row r="90" spans="1:15" ht="38.1" customHeight="1" x14ac:dyDescent="0.2">
      <c r="A90" s="66">
        <f t="shared" si="6"/>
        <v>0</v>
      </c>
      <c r="B90" s="67">
        <f>Erklärungsblatt!$D$14</f>
        <v>0</v>
      </c>
      <c r="C90" s="67">
        <f>Erklärungsblatt!$D$15</f>
        <v>0</v>
      </c>
      <c r="D90" s="67">
        <f>Erklärungsblatt!$D$16</f>
        <v>0</v>
      </c>
      <c r="E90" s="67">
        <f>Erklärungsblatt!$D$17</f>
        <v>0</v>
      </c>
      <c r="F90" s="67" t="str">
        <f t="shared" si="7"/>
        <v>Bitte auswählen!</v>
      </c>
      <c r="G90" s="68" t="str">
        <f t="shared" si="8"/>
        <v>Bitte auswählen!</v>
      </c>
      <c r="H90" s="60" t="s">
        <v>924</v>
      </c>
      <c r="I90" s="69" t="s">
        <v>947</v>
      </c>
      <c r="J90" s="70" t="s">
        <v>946</v>
      </c>
      <c r="K90" s="62" t="s">
        <v>1030</v>
      </c>
      <c r="L90" s="75"/>
      <c r="M90" s="82">
        <f>tbl_Bedarf[[#This Row],[Jahresbedarf in Verpackungseinheit]]*tbl_Bedarf[[#This Row],[Preis pro VE]]</f>
        <v>0</v>
      </c>
      <c r="N90" s="74"/>
      <c r="O90" s="77">
        <v>129.21</v>
      </c>
    </row>
    <row r="91" spans="1:15" ht="38.1" customHeight="1" x14ac:dyDescent="0.2">
      <c r="A91" s="66">
        <f t="shared" si="6"/>
        <v>0</v>
      </c>
      <c r="B91" s="67">
        <f>Erklärungsblatt!$D$14</f>
        <v>0</v>
      </c>
      <c r="C91" s="67">
        <f>Erklärungsblatt!$D$15</f>
        <v>0</v>
      </c>
      <c r="D91" s="67">
        <f>Erklärungsblatt!$D$16</f>
        <v>0</v>
      </c>
      <c r="E91" s="67">
        <f>Erklärungsblatt!$D$17</f>
        <v>0</v>
      </c>
      <c r="F91" s="67" t="str">
        <f t="shared" si="7"/>
        <v>Bitte auswählen!</v>
      </c>
      <c r="G91" s="68" t="str">
        <f t="shared" si="8"/>
        <v>Bitte auswählen!</v>
      </c>
      <c r="H91" s="60" t="s">
        <v>924</v>
      </c>
      <c r="I91" s="63" t="s">
        <v>370</v>
      </c>
      <c r="J91" s="62" t="s">
        <v>1018</v>
      </c>
      <c r="K91" s="62" t="s">
        <v>963</v>
      </c>
      <c r="L91" s="74"/>
      <c r="M91" s="81">
        <f>tbl_Bedarf[[#This Row],[Jahresbedarf in Verpackungseinheit]]*tbl_Bedarf[[#This Row],[Preis pro VE]]</f>
        <v>0</v>
      </c>
      <c r="N91" s="74"/>
      <c r="O91" s="77">
        <v>56.65</v>
      </c>
    </row>
    <row r="92" spans="1:15" ht="38.1" customHeight="1" x14ac:dyDescent="0.2">
      <c r="A92" s="66">
        <f t="shared" si="6"/>
        <v>0</v>
      </c>
      <c r="B92" s="67">
        <f>Erklärungsblatt!$D$14</f>
        <v>0</v>
      </c>
      <c r="C92" s="67">
        <f>Erklärungsblatt!$D$15</f>
        <v>0</v>
      </c>
      <c r="D92" s="67">
        <f>Erklärungsblatt!$D$16</f>
        <v>0</v>
      </c>
      <c r="E92" s="67">
        <f>Erklärungsblatt!$D$17</f>
        <v>0</v>
      </c>
      <c r="F92" s="67" t="str">
        <f t="shared" si="7"/>
        <v>Bitte auswählen!</v>
      </c>
      <c r="G92" s="67" t="str">
        <f t="shared" si="8"/>
        <v>Bitte auswählen!</v>
      </c>
      <c r="H92" s="83"/>
      <c r="I92" s="83"/>
      <c r="J92" s="83"/>
      <c r="K92" s="83"/>
      <c r="L92" s="75"/>
      <c r="M92" s="78"/>
      <c r="N92" s="75"/>
      <c r="O92" s="77"/>
    </row>
    <row r="93" spans="1:15" ht="38.1" customHeight="1" x14ac:dyDescent="0.2">
      <c r="A93" s="66">
        <f t="shared" si="6"/>
        <v>0</v>
      </c>
      <c r="B93" s="67">
        <f>Erklärungsblatt!$D$14</f>
        <v>0</v>
      </c>
      <c r="C93" s="67">
        <f>Erklärungsblatt!$D$15</f>
        <v>0</v>
      </c>
      <c r="D93" s="67">
        <f>Erklärungsblatt!$D$16</f>
        <v>0</v>
      </c>
      <c r="E93" s="67">
        <f>Erklärungsblatt!$D$17</f>
        <v>0</v>
      </c>
      <c r="F93" s="67" t="str">
        <f t="shared" si="7"/>
        <v>Bitte auswählen!</v>
      </c>
      <c r="G93" s="67" t="str">
        <f t="shared" si="8"/>
        <v>Bitte auswählen!</v>
      </c>
      <c r="H93" s="83"/>
      <c r="I93" s="83"/>
      <c r="J93" s="83"/>
      <c r="K93" s="83"/>
      <c r="L93" s="75"/>
      <c r="M93" s="78"/>
      <c r="N93" s="75"/>
      <c r="O93" s="77"/>
    </row>
    <row r="94" spans="1:15" ht="38.1" customHeight="1" x14ac:dyDescent="0.2">
      <c r="A94" s="66">
        <f t="shared" si="6"/>
        <v>0</v>
      </c>
      <c r="B94" s="67">
        <f>Erklärungsblatt!$D$14</f>
        <v>0</v>
      </c>
      <c r="C94" s="67">
        <f>Erklärungsblatt!$D$15</f>
        <v>0</v>
      </c>
      <c r="D94" s="67">
        <f>Erklärungsblatt!$D$16</f>
        <v>0</v>
      </c>
      <c r="E94" s="67">
        <f>Erklärungsblatt!$D$17</f>
        <v>0</v>
      </c>
      <c r="F94" s="67" t="str">
        <f t="shared" si="7"/>
        <v>Bitte auswählen!</v>
      </c>
      <c r="G94" s="67" t="str">
        <f t="shared" si="8"/>
        <v>Bitte auswählen!</v>
      </c>
      <c r="H94" s="83"/>
      <c r="I94" s="83"/>
      <c r="J94" s="83"/>
      <c r="K94" s="83"/>
      <c r="L94" s="75"/>
      <c r="M94" s="78"/>
      <c r="N94" s="75"/>
      <c r="O94" s="77"/>
    </row>
    <row r="95" spans="1:15" ht="38.1" customHeight="1" x14ac:dyDescent="0.2">
      <c r="A95" s="66">
        <f t="shared" si="6"/>
        <v>0</v>
      </c>
      <c r="B95" s="67">
        <f>Erklärungsblatt!$D$14</f>
        <v>0</v>
      </c>
      <c r="C95" s="67">
        <f>Erklärungsblatt!$D$15</f>
        <v>0</v>
      </c>
      <c r="D95" s="67">
        <f>Erklärungsblatt!$D$16</f>
        <v>0</v>
      </c>
      <c r="E95" s="67">
        <f>Erklärungsblatt!$D$17</f>
        <v>0</v>
      </c>
      <c r="F95" s="67" t="str">
        <f t="shared" si="7"/>
        <v>Bitte auswählen!</v>
      </c>
      <c r="G95" s="67" t="str">
        <f t="shared" si="8"/>
        <v>Bitte auswählen!</v>
      </c>
      <c r="H95" s="83"/>
      <c r="I95" s="83"/>
      <c r="J95" s="83"/>
      <c r="K95" s="83"/>
      <c r="L95" s="75"/>
      <c r="M95" s="78"/>
      <c r="N95" s="75"/>
      <c r="O95" s="77"/>
    </row>
    <row r="96" spans="1:15" ht="38.1" customHeight="1" x14ac:dyDescent="0.2">
      <c r="A96" s="66">
        <f t="shared" si="6"/>
        <v>0</v>
      </c>
      <c r="B96" s="67">
        <f>Erklärungsblatt!$D$14</f>
        <v>0</v>
      </c>
      <c r="C96" s="67">
        <f>Erklärungsblatt!$D$15</f>
        <v>0</v>
      </c>
      <c r="D96" s="67">
        <f>Erklärungsblatt!$D$16</f>
        <v>0</v>
      </c>
      <c r="E96" s="67">
        <f>Erklärungsblatt!$D$17</f>
        <v>0</v>
      </c>
      <c r="F96" s="67" t="str">
        <f t="shared" si="7"/>
        <v>Bitte auswählen!</v>
      </c>
      <c r="G96" s="67" t="str">
        <f t="shared" si="8"/>
        <v>Bitte auswählen!</v>
      </c>
      <c r="H96" s="83"/>
      <c r="I96" s="83"/>
      <c r="J96" s="83"/>
      <c r="K96" s="83"/>
      <c r="L96" s="75"/>
      <c r="M96" s="78"/>
      <c r="N96" s="75"/>
      <c r="O96" s="77"/>
    </row>
    <row r="97" spans="1:15" ht="38.1" customHeight="1" x14ac:dyDescent="0.2">
      <c r="A97" s="59">
        <f t="shared" si="6"/>
        <v>0</v>
      </c>
      <c r="B97" s="59">
        <f>Erklärungsblatt!$D$14</f>
        <v>0</v>
      </c>
      <c r="C97" s="59">
        <f>Erklärungsblatt!$D$15</f>
        <v>0</v>
      </c>
      <c r="D97" s="59">
        <f>Erklärungsblatt!$D$16</f>
        <v>0</v>
      </c>
      <c r="E97" s="59">
        <f>Erklärungsblatt!$D$17</f>
        <v>0</v>
      </c>
      <c r="F97" s="59" t="str">
        <f t="shared" si="7"/>
        <v>Bitte auswählen!</v>
      </c>
      <c r="G97" s="59" t="str">
        <f t="shared" si="8"/>
        <v>Bitte auswählen!</v>
      </c>
      <c r="H97" s="84"/>
      <c r="I97" s="84"/>
      <c r="J97" s="84"/>
      <c r="K97" s="84"/>
      <c r="L97" s="74"/>
      <c r="M97" s="79"/>
      <c r="N97" s="74"/>
      <c r="O97" s="77"/>
    </row>
  </sheetData>
  <sheetProtection algorithmName="SHA-512" hashValue="M6tjqPrH41mo3zRf570yXA0hJVIb1uZlPRQuC3pFbUhIkBL5YYr+XlUe7UC028kmxlA7oiuBsKb8FgBCjzWlkw==" saltValue="47oPLs75/ipp0iKpOaawhg==" spinCount="100000" sheet="1" objects="1" scenarios="1" sort="0" autoFilter="0"/>
  <mergeCells count="18">
    <mergeCell ref="I10:J10"/>
    <mergeCell ref="I11:J11"/>
    <mergeCell ref="I6:J6"/>
    <mergeCell ref="I7:J7"/>
    <mergeCell ref="I8:J8"/>
    <mergeCell ref="I9:J9"/>
    <mergeCell ref="L17:M17"/>
    <mergeCell ref="H16:I16"/>
    <mergeCell ref="H18:I18"/>
    <mergeCell ref="L16:M16"/>
    <mergeCell ref="H20:I20"/>
    <mergeCell ref="J20:K20"/>
    <mergeCell ref="H17:I17"/>
    <mergeCell ref="J17:K17"/>
    <mergeCell ref="H19:I19"/>
    <mergeCell ref="J16:K16"/>
    <mergeCell ref="J18:K18"/>
    <mergeCell ref="J19:K19"/>
  </mergeCells>
  <phoneticPr fontId="20" type="noConversion"/>
  <conditionalFormatting sqref="I6:J11">
    <cfRule type="containsText" dxfId="0" priority="1" operator="containsText" text="befüllen">
      <formula>NOT(ISERROR(SEARCH("befüllen",I6)))</formula>
    </cfRule>
  </conditionalFormatting>
  <dataValidations count="3">
    <dataValidation type="list" allowBlank="1" showInputMessage="1" showErrorMessage="1" sqref="J18" xr:uid="{878BC574-277E-4ADB-9CB1-593B5C125E96}">
      <formula1>"Bitte auswählen!,Ja,Nein"</formula1>
    </dataValidation>
    <dataValidation type="list" allowBlank="1" showInputMessage="1" showErrorMessage="1" sqref="J17" xr:uid="{C19AEA45-585F-48BA-862A-AC0D0AC3AEA5}">
      <formula1>"Bitte auswählen!,Verbindlich,Unverbindlich"</formula1>
    </dataValidation>
    <dataValidation type="whole" allowBlank="1" showInputMessage="1" showErrorMessage="1" sqref="L24:L97" xr:uid="{F7FDF5CD-EAE2-4A85-AD31-B0318C926A51}">
      <formula1>0</formula1>
      <formula2>10000000000000</formula2>
    </dataValidation>
  </dataValidations>
  <pageMargins left="0.98425196850393704" right="0.47244094488188981" top="1.5748031496062993" bottom="0.78740157480314965" header="0.39370078740157483" footer="0.31496062992125984"/>
  <pageSetup paperSize="9" scale="91" orientation="landscape" r:id="rId1"/>
  <headerFooter scaleWithDoc="0">
    <oddHeader>&amp;R&amp;G</oddHeader>
    <oddFooter>&amp;R&amp;8 &amp;P von &amp;N</oddFooter>
  </headerFooter>
  <legacy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01A6-D0FD-47C8-8942-0316CA7B4685}">
  <sheetPr codeName="Tabelle1"/>
  <dimension ref="A1:K218"/>
  <sheetViews>
    <sheetView topLeftCell="A212" workbookViewId="0">
      <selection activeCell="K219" sqref="K219"/>
    </sheetView>
  </sheetViews>
  <sheetFormatPr baseColWidth="10" defaultColWidth="9.140625" defaultRowHeight="15" x14ac:dyDescent="0.25"/>
  <cols>
    <col min="1" max="1" width="16.5703125" style="41" customWidth="1"/>
    <col min="2" max="2" width="59.5703125" style="41" customWidth="1"/>
    <col min="3" max="3" width="61.140625" style="41" customWidth="1"/>
    <col min="4" max="4" width="19.85546875" style="41" customWidth="1"/>
    <col min="5" max="5" width="12.28515625" style="41" customWidth="1"/>
    <col min="6" max="6" width="15.5703125" style="41" customWidth="1"/>
    <col min="7" max="7" width="21.42578125" style="41" customWidth="1"/>
    <col min="8" max="8" width="20.7109375" style="41" customWidth="1"/>
    <col min="9" max="9" width="18.28515625" style="41" customWidth="1"/>
    <col min="10" max="10" width="11.140625" style="41" customWidth="1"/>
    <col min="11" max="11" width="24.85546875" style="41" customWidth="1"/>
    <col min="12" max="12" width="10.5703125" style="41" customWidth="1"/>
    <col min="13" max="16384" width="9.140625" style="41"/>
  </cols>
  <sheetData>
    <row r="1" spans="1:11" x14ac:dyDescent="0.25">
      <c r="A1" s="39" t="s">
        <v>68</v>
      </c>
      <c r="B1" s="39" t="s">
        <v>71</v>
      </c>
      <c r="C1" s="40" t="s">
        <v>72</v>
      </c>
      <c r="D1" s="39" t="s">
        <v>73</v>
      </c>
      <c r="E1" s="39" t="s">
        <v>74</v>
      </c>
      <c r="F1" s="39" t="s">
        <v>75</v>
      </c>
      <c r="G1" s="39" t="s">
        <v>76</v>
      </c>
      <c r="H1" s="39" t="s">
        <v>77</v>
      </c>
      <c r="I1" s="39" t="s">
        <v>78</v>
      </c>
      <c r="J1" s="39" t="s">
        <v>79</v>
      </c>
      <c r="K1" s="39" t="s">
        <v>80</v>
      </c>
    </row>
    <row r="2" spans="1:11" ht="60" x14ac:dyDescent="0.25">
      <c r="A2" s="39" t="s">
        <v>81</v>
      </c>
      <c r="B2" s="39" t="s">
        <v>82</v>
      </c>
      <c r="C2" s="40" t="s">
        <v>83</v>
      </c>
      <c r="D2" s="39" t="s">
        <v>84</v>
      </c>
      <c r="E2" s="39" t="s">
        <v>85</v>
      </c>
      <c r="F2" s="39" t="s">
        <v>86</v>
      </c>
      <c r="G2" s="41">
        <v>1</v>
      </c>
      <c r="H2" s="39" t="s">
        <v>87</v>
      </c>
      <c r="I2" s="41">
        <v>1</v>
      </c>
      <c r="J2" s="39" t="s">
        <v>88</v>
      </c>
      <c r="K2" s="41">
        <v>68.040000000000006</v>
      </c>
    </row>
    <row r="3" spans="1:11" ht="135" x14ac:dyDescent="0.25">
      <c r="A3" s="39" t="s">
        <v>89</v>
      </c>
      <c r="B3" s="39" t="s">
        <v>90</v>
      </c>
      <c r="C3" s="40" t="s">
        <v>91</v>
      </c>
      <c r="D3" s="39" t="s">
        <v>92</v>
      </c>
      <c r="E3" s="39" t="s">
        <v>85</v>
      </c>
      <c r="F3" s="39" t="s">
        <v>86</v>
      </c>
      <c r="G3" s="41">
        <v>1</v>
      </c>
      <c r="H3" s="39" t="s">
        <v>87</v>
      </c>
      <c r="I3" s="41">
        <v>1</v>
      </c>
      <c r="J3" s="39" t="s">
        <v>88</v>
      </c>
      <c r="K3" s="41">
        <v>68.040000000000006</v>
      </c>
    </row>
    <row r="4" spans="1:11" ht="135" x14ac:dyDescent="0.25">
      <c r="A4" s="39" t="s">
        <v>93</v>
      </c>
      <c r="B4" s="39" t="s">
        <v>94</v>
      </c>
      <c r="C4" s="40" t="s">
        <v>95</v>
      </c>
      <c r="D4" s="39" t="s">
        <v>96</v>
      </c>
      <c r="E4" s="39" t="s">
        <v>85</v>
      </c>
      <c r="F4" s="39" t="s">
        <v>86</v>
      </c>
      <c r="G4" s="41">
        <v>1</v>
      </c>
      <c r="H4" s="39" t="s">
        <v>87</v>
      </c>
      <c r="I4" s="41">
        <v>1</v>
      </c>
      <c r="J4" s="39" t="s">
        <v>88</v>
      </c>
      <c r="K4" s="41">
        <v>46.5</v>
      </c>
    </row>
    <row r="5" spans="1:11" ht="135" x14ac:dyDescent="0.25">
      <c r="A5" s="39" t="s">
        <v>97</v>
      </c>
      <c r="B5" s="39" t="s">
        <v>98</v>
      </c>
      <c r="C5" s="40" t="s">
        <v>99</v>
      </c>
      <c r="D5" s="39" t="s">
        <v>100</v>
      </c>
      <c r="E5" s="39" t="s">
        <v>85</v>
      </c>
      <c r="F5" s="39" t="s">
        <v>86</v>
      </c>
      <c r="G5" s="41">
        <v>1</v>
      </c>
      <c r="H5" s="39" t="s">
        <v>87</v>
      </c>
      <c r="I5" s="41">
        <v>1</v>
      </c>
      <c r="J5" s="39" t="s">
        <v>88</v>
      </c>
      <c r="K5" s="41">
        <v>40.53</v>
      </c>
    </row>
    <row r="6" spans="1:11" ht="135" x14ac:dyDescent="0.25">
      <c r="A6" s="39" t="s">
        <v>101</v>
      </c>
      <c r="B6" s="39" t="s">
        <v>102</v>
      </c>
      <c r="C6" s="40" t="s">
        <v>103</v>
      </c>
      <c r="D6" s="39" t="s">
        <v>104</v>
      </c>
      <c r="E6" s="39" t="s">
        <v>85</v>
      </c>
      <c r="F6" s="39" t="s">
        <v>86</v>
      </c>
      <c r="G6" s="41">
        <v>1</v>
      </c>
      <c r="H6" s="39" t="s">
        <v>87</v>
      </c>
      <c r="I6" s="41">
        <v>1</v>
      </c>
      <c r="J6" s="39" t="s">
        <v>88</v>
      </c>
      <c r="K6" s="41">
        <v>42.94</v>
      </c>
    </row>
    <row r="7" spans="1:11" ht="135" x14ac:dyDescent="0.25">
      <c r="A7" s="39" t="s">
        <v>105</v>
      </c>
      <c r="B7" s="39" t="s">
        <v>106</v>
      </c>
      <c r="C7" s="40" t="s">
        <v>103</v>
      </c>
      <c r="D7" s="39" t="s">
        <v>107</v>
      </c>
      <c r="E7" s="39" t="s">
        <v>85</v>
      </c>
      <c r="F7" s="39" t="s">
        <v>86</v>
      </c>
      <c r="G7" s="41">
        <v>1</v>
      </c>
      <c r="H7" s="39" t="s">
        <v>87</v>
      </c>
      <c r="I7" s="41">
        <v>1</v>
      </c>
      <c r="J7" s="39" t="s">
        <v>88</v>
      </c>
      <c r="K7" s="41">
        <v>42.94</v>
      </c>
    </row>
    <row r="8" spans="1:11" ht="135" x14ac:dyDescent="0.25">
      <c r="A8" s="39" t="s">
        <v>108</v>
      </c>
      <c r="B8" s="39" t="s">
        <v>109</v>
      </c>
      <c r="C8" s="40" t="s">
        <v>110</v>
      </c>
      <c r="D8" s="39" t="s">
        <v>111</v>
      </c>
      <c r="E8" s="39" t="s">
        <v>85</v>
      </c>
      <c r="F8" s="39" t="s">
        <v>86</v>
      </c>
      <c r="G8" s="41">
        <v>1</v>
      </c>
      <c r="H8" s="39" t="s">
        <v>87</v>
      </c>
      <c r="I8" s="41">
        <v>1</v>
      </c>
      <c r="J8" s="39" t="s">
        <v>88</v>
      </c>
      <c r="K8" s="41">
        <v>61.38</v>
      </c>
    </row>
    <row r="9" spans="1:11" ht="60" x14ac:dyDescent="0.25">
      <c r="A9" s="39" t="s">
        <v>112</v>
      </c>
      <c r="B9" s="39" t="s">
        <v>113</v>
      </c>
      <c r="C9" s="40" t="s">
        <v>114</v>
      </c>
      <c r="D9" s="39" t="s">
        <v>115</v>
      </c>
      <c r="E9" s="39" t="s">
        <v>85</v>
      </c>
      <c r="F9" s="39" t="s">
        <v>86</v>
      </c>
      <c r="G9" s="41">
        <v>1</v>
      </c>
      <c r="H9" s="39" t="s">
        <v>87</v>
      </c>
      <c r="I9" s="41">
        <v>1</v>
      </c>
      <c r="J9" s="39" t="s">
        <v>88</v>
      </c>
      <c r="K9" s="41">
        <v>40.840000000000003</v>
      </c>
    </row>
    <row r="10" spans="1:11" ht="60" x14ac:dyDescent="0.25">
      <c r="A10" s="39" t="s">
        <v>116</v>
      </c>
      <c r="B10" s="39" t="s">
        <v>117</v>
      </c>
      <c r="C10" s="40" t="s">
        <v>118</v>
      </c>
      <c r="D10" s="39" t="s">
        <v>119</v>
      </c>
      <c r="E10" s="39" t="s">
        <v>85</v>
      </c>
      <c r="F10" s="39" t="s">
        <v>86</v>
      </c>
      <c r="G10" s="41">
        <v>1</v>
      </c>
      <c r="H10" s="39" t="s">
        <v>87</v>
      </c>
      <c r="I10" s="41">
        <v>1</v>
      </c>
      <c r="J10" s="39" t="s">
        <v>88</v>
      </c>
      <c r="K10" s="41">
        <v>68.040000000000006</v>
      </c>
    </row>
    <row r="11" spans="1:11" ht="135" x14ac:dyDescent="0.25">
      <c r="A11" s="39" t="s">
        <v>120</v>
      </c>
      <c r="B11" s="39" t="s">
        <v>121</v>
      </c>
      <c r="C11" s="40" t="s">
        <v>122</v>
      </c>
      <c r="D11" s="39" t="s">
        <v>123</v>
      </c>
      <c r="E11" s="39" t="s">
        <v>85</v>
      </c>
      <c r="F11" s="39" t="s">
        <v>86</v>
      </c>
      <c r="G11" s="41">
        <v>1</v>
      </c>
      <c r="H11" s="39" t="s">
        <v>87</v>
      </c>
      <c r="I11" s="41">
        <v>1</v>
      </c>
      <c r="J11" s="39" t="s">
        <v>88</v>
      </c>
      <c r="K11" s="41">
        <v>68.040000000000006</v>
      </c>
    </row>
    <row r="12" spans="1:11" ht="60" x14ac:dyDescent="0.25">
      <c r="A12" s="39" t="s">
        <v>124</v>
      </c>
      <c r="B12" s="39" t="s">
        <v>125</v>
      </c>
      <c r="C12" s="40" t="s">
        <v>126</v>
      </c>
      <c r="D12" s="39" t="s">
        <v>127</v>
      </c>
      <c r="E12" s="39" t="s">
        <v>85</v>
      </c>
      <c r="F12" s="39" t="s">
        <v>86</v>
      </c>
      <c r="G12" s="41">
        <v>1</v>
      </c>
      <c r="H12" s="39" t="s">
        <v>87</v>
      </c>
      <c r="I12" s="41">
        <v>1</v>
      </c>
      <c r="J12" s="39" t="s">
        <v>88</v>
      </c>
      <c r="K12" s="41">
        <v>68.040000000000006</v>
      </c>
    </row>
    <row r="13" spans="1:11" ht="135" x14ac:dyDescent="0.25">
      <c r="A13" s="39" t="s">
        <v>128</v>
      </c>
      <c r="B13" s="39" t="s">
        <v>129</v>
      </c>
      <c r="C13" s="40" t="s">
        <v>130</v>
      </c>
      <c r="D13" s="39" t="s">
        <v>131</v>
      </c>
      <c r="E13" s="39" t="s">
        <v>85</v>
      </c>
      <c r="F13" s="39" t="s">
        <v>86</v>
      </c>
      <c r="G13" s="41">
        <v>1</v>
      </c>
      <c r="H13" s="39" t="s">
        <v>87</v>
      </c>
      <c r="I13" s="41">
        <v>1</v>
      </c>
      <c r="J13" s="39" t="s">
        <v>88</v>
      </c>
      <c r="K13" s="41">
        <v>68.040000000000006</v>
      </c>
    </row>
    <row r="14" spans="1:11" ht="60" x14ac:dyDescent="0.25">
      <c r="A14" s="39" t="s">
        <v>132</v>
      </c>
      <c r="B14" s="39" t="s">
        <v>133</v>
      </c>
      <c r="C14" s="40" t="s">
        <v>134</v>
      </c>
      <c r="D14" s="39" t="s">
        <v>135</v>
      </c>
      <c r="E14" s="39" t="s">
        <v>85</v>
      </c>
      <c r="F14" s="39" t="s">
        <v>86</v>
      </c>
      <c r="G14" s="41">
        <v>1</v>
      </c>
      <c r="H14" s="39" t="s">
        <v>87</v>
      </c>
      <c r="I14" s="41">
        <v>1</v>
      </c>
      <c r="J14" s="39" t="s">
        <v>88</v>
      </c>
      <c r="K14" s="41">
        <v>68.040000000000006</v>
      </c>
    </row>
    <row r="15" spans="1:11" ht="60" x14ac:dyDescent="0.25">
      <c r="A15" s="39" t="s">
        <v>136</v>
      </c>
      <c r="B15" s="39" t="s">
        <v>137</v>
      </c>
      <c r="C15" s="40" t="s">
        <v>138</v>
      </c>
      <c r="D15" s="39" t="s">
        <v>139</v>
      </c>
      <c r="E15" s="39" t="s">
        <v>85</v>
      </c>
      <c r="F15" s="39" t="s">
        <v>86</v>
      </c>
      <c r="G15" s="41">
        <v>1</v>
      </c>
      <c r="H15" s="39" t="s">
        <v>87</v>
      </c>
      <c r="I15" s="41">
        <v>1</v>
      </c>
      <c r="J15" s="39" t="s">
        <v>88</v>
      </c>
      <c r="K15" s="41">
        <v>73.540000000000006</v>
      </c>
    </row>
    <row r="16" spans="1:11" ht="135" x14ac:dyDescent="0.25">
      <c r="A16" s="39" t="s">
        <v>140</v>
      </c>
      <c r="B16" s="39" t="s">
        <v>141</v>
      </c>
      <c r="C16" s="40" t="s">
        <v>142</v>
      </c>
      <c r="D16" s="39" t="s">
        <v>143</v>
      </c>
      <c r="E16" s="39" t="s">
        <v>85</v>
      </c>
      <c r="F16" s="39" t="s">
        <v>86</v>
      </c>
      <c r="G16" s="41">
        <v>1</v>
      </c>
      <c r="H16" s="39" t="s">
        <v>87</v>
      </c>
      <c r="I16" s="41">
        <v>1</v>
      </c>
      <c r="J16" s="39" t="s">
        <v>88</v>
      </c>
      <c r="K16" s="41">
        <v>68.040000000000006</v>
      </c>
    </row>
    <row r="17" spans="1:11" ht="135" x14ac:dyDescent="0.25">
      <c r="A17" s="39" t="s">
        <v>144</v>
      </c>
      <c r="B17" s="39" t="s">
        <v>145</v>
      </c>
      <c r="C17" s="40" t="s">
        <v>146</v>
      </c>
      <c r="D17" s="39" t="s">
        <v>147</v>
      </c>
      <c r="E17" s="39" t="s">
        <v>85</v>
      </c>
      <c r="F17" s="39" t="s">
        <v>86</v>
      </c>
      <c r="G17" s="41">
        <v>1</v>
      </c>
      <c r="H17" s="39" t="s">
        <v>87</v>
      </c>
      <c r="I17" s="41">
        <v>1</v>
      </c>
      <c r="J17" s="39" t="s">
        <v>88</v>
      </c>
      <c r="K17" s="41">
        <v>68.040000000000006</v>
      </c>
    </row>
    <row r="18" spans="1:11" ht="75" x14ac:dyDescent="0.25">
      <c r="A18" s="39" t="s">
        <v>148</v>
      </c>
      <c r="B18" s="39" t="s">
        <v>149</v>
      </c>
      <c r="C18" s="40" t="s">
        <v>150</v>
      </c>
      <c r="D18" s="39" t="s">
        <v>151</v>
      </c>
      <c r="E18" s="39" t="s">
        <v>85</v>
      </c>
      <c r="F18" s="39" t="s">
        <v>152</v>
      </c>
      <c r="G18" s="41">
        <v>1</v>
      </c>
      <c r="H18" s="39" t="s">
        <v>87</v>
      </c>
      <c r="I18" s="41">
        <v>1</v>
      </c>
      <c r="J18" s="39" t="s">
        <v>88</v>
      </c>
      <c r="K18" s="41">
        <v>14.27</v>
      </c>
    </row>
    <row r="19" spans="1:11" ht="75" x14ac:dyDescent="0.25">
      <c r="A19" s="39" t="s">
        <v>153</v>
      </c>
      <c r="B19" s="39" t="s">
        <v>154</v>
      </c>
      <c r="C19" s="40" t="s">
        <v>155</v>
      </c>
      <c r="D19" s="39" t="s">
        <v>156</v>
      </c>
      <c r="E19" s="39" t="s">
        <v>85</v>
      </c>
      <c r="F19" s="39" t="s">
        <v>152</v>
      </c>
      <c r="G19" s="41">
        <v>1</v>
      </c>
      <c r="H19" s="39" t="s">
        <v>87</v>
      </c>
      <c r="I19" s="41">
        <v>1</v>
      </c>
      <c r="J19" s="39" t="s">
        <v>88</v>
      </c>
      <c r="K19" s="41">
        <v>14.27</v>
      </c>
    </row>
    <row r="20" spans="1:11" ht="75" x14ac:dyDescent="0.25">
      <c r="A20" s="39" t="s">
        <v>157</v>
      </c>
      <c r="B20" s="39" t="s">
        <v>158</v>
      </c>
      <c r="C20" s="40" t="s">
        <v>159</v>
      </c>
      <c r="D20" s="39" t="s">
        <v>160</v>
      </c>
      <c r="E20" s="39" t="s">
        <v>85</v>
      </c>
      <c r="F20" s="39" t="s">
        <v>152</v>
      </c>
      <c r="G20" s="41">
        <v>1</v>
      </c>
      <c r="H20" s="39" t="s">
        <v>87</v>
      </c>
      <c r="I20" s="41">
        <v>1</v>
      </c>
      <c r="J20" s="39" t="s">
        <v>88</v>
      </c>
      <c r="K20" s="41">
        <v>14.27</v>
      </c>
    </row>
    <row r="21" spans="1:11" ht="75" x14ac:dyDescent="0.25">
      <c r="A21" s="39" t="s">
        <v>161</v>
      </c>
      <c r="B21" s="39" t="s">
        <v>162</v>
      </c>
      <c r="C21" s="40" t="s">
        <v>163</v>
      </c>
      <c r="D21" s="39" t="s">
        <v>164</v>
      </c>
      <c r="E21" s="39" t="s">
        <v>85</v>
      </c>
      <c r="F21" s="39" t="s">
        <v>152</v>
      </c>
      <c r="G21" s="41">
        <v>1</v>
      </c>
      <c r="H21" s="39" t="s">
        <v>87</v>
      </c>
      <c r="I21" s="41">
        <v>1</v>
      </c>
      <c r="J21" s="39" t="s">
        <v>88</v>
      </c>
      <c r="K21" s="41">
        <v>14.27</v>
      </c>
    </row>
    <row r="22" spans="1:11" ht="75" x14ac:dyDescent="0.25">
      <c r="A22" s="39" t="s">
        <v>165</v>
      </c>
      <c r="B22" s="39" t="s">
        <v>166</v>
      </c>
      <c r="C22" s="40" t="s">
        <v>167</v>
      </c>
      <c r="D22" s="39" t="s">
        <v>168</v>
      </c>
      <c r="E22" s="39" t="s">
        <v>85</v>
      </c>
      <c r="F22" s="39" t="s">
        <v>152</v>
      </c>
      <c r="G22" s="41">
        <v>1</v>
      </c>
      <c r="H22" s="39" t="s">
        <v>87</v>
      </c>
      <c r="I22" s="41">
        <v>1</v>
      </c>
      <c r="J22" s="39" t="s">
        <v>88</v>
      </c>
      <c r="K22" s="41">
        <v>12.88</v>
      </c>
    </row>
    <row r="23" spans="1:11" ht="135" x14ac:dyDescent="0.25">
      <c r="A23" s="39" t="s">
        <v>169</v>
      </c>
      <c r="B23" s="39" t="s">
        <v>170</v>
      </c>
      <c r="C23" s="40" t="s">
        <v>171</v>
      </c>
      <c r="D23" s="39" t="s">
        <v>172</v>
      </c>
      <c r="E23" s="39" t="s">
        <v>85</v>
      </c>
      <c r="F23" s="39" t="s">
        <v>86</v>
      </c>
      <c r="G23" s="41">
        <v>1</v>
      </c>
      <c r="H23" s="39" t="s">
        <v>87</v>
      </c>
      <c r="I23" s="41">
        <v>1</v>
      </c>
      <c r="J23" s="39" t="s">
        <v>88</v>
      </c>
      <c r="K23" s="41">
        <v>68.040000000000006</v>
      </c>
    </row>
    <row r="24" spans="1:11" ht="135" x14ac:dyDescent="0.25">
      <c r="A24" s="39" t="s">
        <v>173</v>
      </c>
      <c r="B24" s="39" t="s">
        <v>174</v>
      </c>
      <c r="C24" s="40" t="s">
        <v>175</v>
      </c>
      <c r="D24" s="39" t="s">
        <v>176</v>
      </c>
      <c r="E24" s="39" t="s">
        <v>85</v>
      </c>
      <c r="F24" s="39" t="s">
        <v>86</v>
      </c>
      <c r="G24" s="41">
        <v>1</v>
      </c>
      <c r="H24" s="39" t="s">
        <v>87</v>
      </c>
      <c r="I24" s="41">
        <v>1</v>
      </c>
      <c r="J24" s="39" t="s">
        <v>88</v>
      </c>
      <c r="K24" s="41">
        <v>68.040000000000006</v>
      </c>
    </row>
    <row r="25" spans="1:11" ht="135" x14ac:dyDescent="0.25">
      <c r="A25" s="39" t="s">
        <v>177</v>
      </c>
      <c r="B25" s="39" t="s">
        <v>178</v>
      </c>
      <c r="C25" s="40" t="s">
        <v>179</v>
      </c>
      <c r="D25" s="39" t="s">
        <v>180</v>
      </c>
      <c r="E25" s="39" t="s">
        <v>85</v>
      </c>
      <c r="F25" s="39" t="s">
        <v>86</v>
      </c>
      <c r="G25" s="41">
        <v>1</v>
      </c>
      <c r="H25" s="39" t="s">
        <v>87</v>
      </c>
      <c r="I25" s="41">
        <v>1</v>
      </c>
      <c r="J25" s="39" t="s">
        <v>88</v>
      </c>
      <c r="K25" s="41">
        <v>68.040000000000006</v>
      </c>
    </row>
    <row r="26" spans="1:11" ht="45" x14ac:dyDescent="0.25">
      <c r="A26" s="39" t="s">
        <v>181</v>
      </c>
      <c r="B26" s="39" t="s">
        <v>182</v>
      </c>
      <c r="C26" s="40" t="s">
        <v>183</v>
      </c>
      <c r="D26" s="39" t="s">
        <v>184</v>
      </c>
      <c r="E26" s="39" t="s">
        <v>85</v>
      </c>
      <c r="F26" s="39" t="s">
        <v>87</v>
      </c>
      <c r="G26" s="41">
        <v>1</v>
      </c>
      <c r="H26" s="39" t="s">
        <v>87</v>
      </c>
      <c r="I26" s="41">
        <v>1</v>
      </c>
      <c r="J26" s="39" t="s">
        <v>88</v>
      </c>
      <c r="K26" s="41">
        <v>17.52</v>
      </c>
    </row>
    <row r="27" spans="1:11" ht="375" x14ac:dyDescent="0.25">
      <c r="A27" s="39" t="s">
        <v>185</v>
      </c>
      <c r="B27" s="39" t="s">
        <v>186</v>
      </c>
      <c r="C27" s="40" t="s">
        <v>187</v>
      </c>
      <c r="D27" s="39" t="s">
        <v>188</v>
      </c>
      <c r="E27" s="39" t="s">
        <v>85</v>
      </c>
      <c r="F27" s="39" t="s">
        <v>87</v>
      </c>
      <c r="G27" s="41">
        <v>1</v>
      </c>
      <c r="H27" s="39" t="s">
        <v>87</v>
      </c>
      <c r="I27" s="41">
        <v>1</v>
      </c>
      <c r="J27" s="39" t="s">
        <v>88</v>
      </c>
      <c r="K27" s="41">
        <v>25</v>
      </c>
    </row>
    <row r="28" spans="1:11" ht="45" x14ac:dyDescent="0.25">
      <c r="A28" s="39" t="s">
        <v>189</v>
      </c>
      <c r="B28" s="39" t="s">
        <v>190</v>
      </c>
      <c r="C28" s="40" t="s">
        <v>191</v>
      </c>
      <c r="D28" s="39" t="s">
        <v>192</v>
      </c>
      <c r="E28" s="39" t="s">
        <v>85</v>
      </c>
      <c r="F28" s="39" t="s">
        <v>87</v>
      </c>
      <c r="G28" s="41">
        <v>1</v>
      </c>
      <c r="H28" s="39" t="s">
        <v>87</v>
      </c>
      <c r="I28" s="41">
        <v>1</v>
      </c>
      <c r="J28" s="39" t="s">
        <v>88</v>
      </c>
      <c r="K28" s="41">
        <v>5</v>
      </c>
    </row>
    <row r="29" spans="1:11" ht="60" x14ac:dyDescent="0.25">
      <c r="A29" s="39" t="s">
        <v>193</v>
      </c>
      <c r="B29" s="39" t="s">
        <v>194</v>
      </c>
      <c r="C29" s="40" t="s">
        <v>195</v>
      </c>
      <c r="D29" s="39" t="s">
        <v>196</v>
      </c>
      <c r="E29" s="39" t="s">
        <v>85</v>
      </c>
      <c r="F29" s="39" t="s">
        <v>87</v>
      </c>
      <c r="G29" s="41">
        <v>1</v>
      </c>
      <c r="H29" s="39" t="s">
        <v>87</v>
      </c>
      <c r="I29" s="41">
        <v>1</v>
      </c>
      <c r="J29" s="39" t="s">
        <v>88</v>
      </c>
      <c r="K29" s="41">
        <v>8</v>
      </c>
    </row>
    <row r="30" spans="1:11" ht="75" x14ac:dyDescent="0.25">
      <c r="A30" s="39" t="s">
        <v>197</v>
      </c>
      <c r="B30" s="39" t="s">
        <v>198</v>
      </c>
      <c r="C30" s="40" t="s">
        <v>199</v>
      </c>
      <c r="D30" s="39" t="s">
        <v>200</v>
      </c>
      <c r="E30" s="39" t="s">
        <v>85</v>
      </c>
      <c r="F30" s="39" t="s">
        <v>152</v>
      </c>
      <c r="G30" s="41">
        <v>1</v>
      </c>
      <c r="H30" s="39" t="s">
        <v>87</v>
      </c>
      <c r="I30" s="41">
        <v>1</v>
      </c>
      <c r="J30" s="39" t="s">
        <v>88</v>
      </c>
      <c r="K30" s="41">
        <v>14.27</v>
      </c>
    </row>
    <row r="31" spans="1:11" ht="135" x14ac:dyDescent="0.25">
      <c r="A31" s="39" t="s">
        <v>201</v>
      </c>
      <c r="B31" s="39" t="s">
        <v>202</v>
      </c>
      <c r="C31" s="40" t="s">
        <v>203</v>
      </c>
      <c r="D31" s="39" t="s">
        <v>204</v>
      </c>
      <c r="E31" s="39" t="s">
        <v>85</v>
      </c>
      <c r="F31" s="39" t="s">
        <v>86</v>
      </c>
      <c r="G31" s="41">
        <v>1</v>
      </c>
      <c r="H31" s="39" t="s">
        <v>87</v>
      </c>
      <c r="I31" s="41">
        <v>1</v>
      </c>
      <c r="J31" s="39" t="s">
        <v>88</v>
      </c>
      <c r="K31" s="41">
        <v>74.239999999999995</v>
      </c>
    </row>
    <row r="32" spans="1:11" ht="135" x14ac:dyDescent="0.25">
      <c r="A32" s="39" t="s">
        <v>205</v>
      </c>
      <c r="B32" s="39" t="s">
        <v>206</v>
      </c>
      <c r="C32" s="40" t="s">
        <v>207</v>
      </c>
      <c r="D32" s="39" t="s">
        <v>208</v>
      </c>
      <c r="E32" s="39" t="s">
        <v>85</v>
      </c>
      <c r="F32" s="39" t="s">
        <v>86</v>
      </c>
      <c r="G32" s="41">
        <v>1</v>
      </c>
      <c r="H32" s="39" t="s">
        <v>87</v>
      </c>
      <c r="I32" s="41">
        <v>1</v>
      </c>
      <c r="J32" s="39" t="s">
        <v>88</v>
      </c>
      <c r="K32" s="41">
        <v>53.05</v>
      </c>
    </row>
    <row r="33" spans="1:11" ht="135" x14ac:dyDescent="0.25">
      <c r="A33" s="39" t="s">
        <v>209</v>
      </c>
      <c r="B33" s="39" t="s">
        <v>210</v>
      </c>
      <c r="C33" s="40" t="s">
        <v>211</v>
      </c>
      <c r="D33" s="39" t="s">
        <v>212</v>
      </c>
      <c r="E33" s="39" t="s">
        <v>85</v>
      </c>
      <c r="F33" s="39" t="s">
        <v>86</v>
      </c>
      <c r="G33" s="41">
        <v>1</v>
      </c>
      <c r="H33" s="39" t="s">
        <v>87</v>
      </c>
      <c r="I33" s="41">
        <v>1</v>
      </c>
      <c r="J33" s="39" t="s">
        <v>88</v>
      </c>
      <c r="K33" s="41">
        <v>63.36</v>
      </c>
    </row>
    <row r="34" spans="1:11" ht="135" x14ac:dyDescent="0.25">
      <c r="A34" s="39" t="s">
        <v>213</v>
      </c>
      <c r="B34" s="39" t="s">
        <v>214</v>
      </c>
      <c r="C34" s="40" t="s">
        <v>215</v>
      </c>
      <c r="D34" s="39" t="s">
        <v>216</v>
      </c>
      <c r="E34" s="39" t="s">
        <v>85</v>
      </c>
      <c r="F34" s="39" t="s">
        <v>86</v>
      </c>
      <c r="G34" s="41">
        <v>1</v>
      </c>
      <c r="H34" s="39" t="s">
        <v>87</v>
      </c>
      <c r="I34" s="41">
        <v>1</v>
      </c>
      <c r="J34" s="39" t="s">
        <v>88</v>
      </c>
      <c r="K34" s="41">
        <v>66.58</v>
      </c>
    </row>
    <row r="35" spans="1:11" ht="135" x14ac:dyDescent="0.25">
      <c r="A35" s="39" t="s">
        <v>217</v>
      </c>
      <c r="B35" s="39" t="s">
        <v>218</v>
      </c>
      <c r="C35" s="40" t="s">
        <v>219</v>
      </c>
      <c r="D35" s="39" t="s">
        <v>220</v>
      </c>
      <c r="E35" s="39" t="s">
        <v>85</v>
      </c>
      <c r="F35" s="39" t="s">
        <v>86</v>
      </c>
      <c r="G35" s="41">
        <v>1</v>
      </c>
      <c r="H35" s="39" t="s">
        <v>87</v>
      </c>
      <c r="I35" s="41">
        <v>1</v>
      </c>
      <c r="J35" s="39" t="s">
        <v>88</v>
      </c>
      <c r="K35" s="41">
        <v>71.59</v>
      </c>
    </row>
    <row r="36" spans="1:11" ht="135" x14ac:dyDescent="0.25">
      <c r="A36" s="39" t="s">
        <v>221</v>
      </c>
      <c r="B36" s="39" t="s">
        <v>222</v>
      </c>
      <c r="C36" s="40" t="s">
        <v>223</v>
      </c>
      <c r="D36" s="39" t="s">
        <v>224</v>
      </c>
      <c r="E36" s="39" t="s">
        <v>85</v>
      </c>
      <c r="F36" s="39" t="s">
        <v>86</v>
      </c>
      <c r="G36" s="41">
        <v>1</v>
      </c>
      <c r="H36" s="39" t="s">
        <v>87</v>
      </c>
      <c r="I36" s="41">
        <v>1</v>
      </c>
      <c r="J36" s="39" t="s">
        <v>88</v>
      </c>
      <c r="K36" s="41">
        <v>71.59</v>
      </c>
    </row>
    <row r="37" spans="1:11" ht="105" x14ac:dyDescent="0.25">
      <c r="A37" s="39" t="s">
        <v>225</v>
      </c>
      <c r="B37" s="39" t="s">
        <v>226</v>
      </c>
      <c r="C37" s="40" t="s">
        <v>227</v>
      </c>
      <c r="D37" s="39" t="s">
        <v>228</v>
      </c>
      <c r="E37" s="39" t="s">
        <v>85</v>
      </c>
      <c r="F37" s="39" t="s">
        <v>86</v>
      </c>
      <c r="G37" s="41">
        <v>1</v>
      </c>
      <c r="H37" s="39" t="s">
        <v>87</v>
      </c>
      <c r="I37" s="41">
        <v>1</v>
      </c>
      <c r="J37" s="39" t="s">
        <v>88</v>
      </c>
      <c r="K37" s="41">
        <v>83.35</v>
      </c>
    </row>
    <row r="38" spans="1:11" ht="150" x14ac:dyDescent="0.25">
      <c r="A38" s="39" t="s">
        <v>229</v>
      </c>
      <c r="B38" s="39" t="s">
        <v>230</v>
      </c>
      <c r="C38" s="40" t="s">
        <v>231</v>
      </c>
      <c r="D38" s="39" t="s">
        <v>232</v>
      </c>
      <c r="E38" s="39" t="s">
        <v>85</v>
      </c>
      <c r="F38" s="39" t="s">
        <v>86</v>
      </c>
      <c r="G38" s="41">
        <v>1</v>
      </c>
      <c r="H38" s="39" t="s">
        <v>87</v>
      </c>
      <c r="I38" s="41">
        <v>1</v>
      </c>
      <c r="J38" s="39" t="s">
        <v>88</v>
      </c>
      <c r="K38" s="41">
        <v>58.49</v>
      </c>
    </row>
    <row r="39" spans="1:11" ht="180" x14ac:dyDescent="0.25">
      <c r="A39" s="39" t="s">
        <v>233</v>
      </c>
      <c r="B39" s="39" t="s">
        <v>234</v>
      </c>
      <c r="C39" s="40" t="s">
        <v>235</v>
      </c>
      <c r="D39" s="39" t="s">
        <v>236</v>
      </c>
      <c r="E39" s="39" t="s">
        <v>85</v>
      </c>
      <c r="F39" s="39" t="s">
        <v>86</v>
      </c>
      <c r="G39" s="41">
        <v>1</v>
      </c>
      <c r="H39" s="39" t="s">
        <v>87</v>
      </c>
      <c r="I39" s="41">
        <v>1</v>
      </c>
      <c r="J39" s="39" t="s">
        <v>88</v>
      </c>
      <c r="K39" s="41">
        <v>33.89</v>
      </c>
    </row>
    <row r="40" spans="1:11" ht="180" x14ac:dyDescent="0.25">
      <c r="A40" s="39" t="s">
        <v>237</v>
      </c>
      <c r="B40" s="39" t="s">
        <v>238</v>
      </c>
      <c r="C40" s="40" t="s">
        <v>239</v>
      </c>
      <c r="D40" s="39" t="s">
        <v>240</v>
      </c>
      <c r="E40" s="39" t="s">
        <v>85</v>
      </c>
      <c r="F40" s="39" t="s">
        <v>86</v>
      </c>
      <c r="G40" s="41">
        <v>1</v>
      </c>
      <c r="H40" s="39" t="s">
        <v>87</v>
      </c>
      <c r="I40" s="41">
        <v>1</v>
      </c>
      <c r="J40" s="39" t="s">
        <v>88</v>
      </c>
      <c r="K40" s="41">
        <v>46.67</v>
      </c>
    </row>
    <row r="41" spans="1:11" ht="180" x14ac:dyDescent="0.25">
      <c r="A41" s="39" t="s">
        <v>241</v>
      </c>
      <c r="B41" s="39" t="s">
        <v>242</v>
      </c>
      <c r="C41" s="40" t="s">
        <v>243</v>
      </c>
      <c r="D41" s="39" t="s">
        <v>244</v>
      </c>
      <c r="E41" s="39" t="s">
        <v>85</v>
      </c>
      <c r="F41" s="39" t="s">
        <v>87</v>
      </c>
      <c r="G41" s="41">
        <v>1</v>
      </c>
      <c r="H41" s="39" t="s">
        <v>87</v>
      </c>
      <c r="I41" s="41">
        <v>1</v>
      </c>
      <c r="J41" s="39" t="s">
        <v>88</v>
      </c>
      <c r="K41" s="41">
        <v>80.63</v>
      </c>
    </row>
    <row r="42" spans="1:11" ht="180" x14ac:dyDescent="0.25">
      <c r="A42" s="39" t="s">
        <v>245</v>
      </c>
      <c r="B42" s="39" t="s">
        <v>246</v>
      </c>
      <c r="C42" s="40" t="s">
        <v>247</v>
      </c>
      <c r="D42" s="39" t="s">
        <v>248</v>
      </c>
      <c r="E42" s="39" t="s">
        <v>85</v>
      </c>
      <c r="F42" s="39" t="s">
        <v>86</v>
      </c>
      <c r="G42" s="41">
        <v>1</v>
      </c>
      <c r="H42" s="39" t="s">
        <v>87</v>
      </c>
      <c r="I42" s="41">
        <v>1</v>
      </c>
      <c r="J42" s="39" t="s">
        <v>88</v>
      </c>
      <c r="K42" s="41">
        <v>64.650000000000006</v>
      </c>
    </row>
    <row r="43" spans="1:11" ht="180" x14ac:dyDescent="0.25">
      <c r="A43" s="39" t="s">
        <v>249</v>
      </c>
      <c r="B43" s="39" t="s">
        <v>250</v>
      </c>
      <c r="C43" s="40" t="s">
        <v>251</v>
      </c>
      <c r="D43" s="39" t="s">
        <v>252</v>
      </c>
      <c r="E43" s="39" t="s">
        <v>85</v>
      </c>
      <c r="F43" s="39" t="s">
        <v>86</v>
      </c>
      <c r="G43" s="41">
        <v>1</v>
      </c>
      <c r="H43" s="39" t="s">
        <v>87</v>
      </c>
      <c r="I43" s="41">
        <v>1</v>
      </c>
      <c r="J43" s="39" t="s">
        <v>88</v>
      </c>
      <c r="K43" s="41">
        <v>53.98</v>
      </c>
    </row>
    <row r="44" spans="1:11" ht="180" x14ac:dyDescent="0.25">
      <c r="A44" s="39" t="s">
        <v>253</v>
      </c>
      <c r="B44" s="39" t="s">
        <v>254</v>
      </c>
      <c r="C44" s="40" t="s">
        <v>255</v>
      </c>
      <c r="D44" s="39" t="s">
        <v>256</v>
      </c>
      <c r="E44" s="39" t="s">
        <v>85</v>
      </c>
      <c r="F44" s="39" t="s">
        <v>86</v>
      </c>
      <c r="G44" s="41">
        <v>1</v>
      </c>
      <c r="H44" s="39" t="s">
        <v>87</v>
      </c>
      <c r="I44" s="41">
        <v>1</v>
      </c>
      <c r="J44" s="39" t="s">
        <v>88</v>
      </c>
      <c r="K44" s="41">
        <v>58.72</v>
      </c>
    </row>
    <row r="45" spans="1:11" ht="105" x14ac:dyDescent="0.25">
      <c r="A45" s="39" t="s">
        <v>257</v>
      </c>
      <c r="B45" s="39" t="s">
        <v>258</v>
      </c>
      <c r="C45" s="40" t="s">
        <v>259</v>
      </c>
      <c r="D45" s="39" t="s">
        <v>260</v>
      </c>
      <c r="E45" s="39" t="s">
        <v>85</v>
      </c>
      <c r="F45" s="39" t="s">
        <v>86</v>
      </c>
      <c r="G45" s="41">
        <v>1</v>
      </c>
      <c r="H45" s="39" t="s">
        <v>87</v>
      </c>
      <c r="I45" s="41">
        <v>1</v>
      </c>
      <c r="J45" s="39" t="s">
        <v>88</v>
      </c>
      <c r="K45" s="41">
        <v>74.180000000000007</v>
      </c>
    </row>
    <row r="46" spans="1:11" ht="135" x14ac:dyDescent="0.25">
      <c r="A46" s="39" t="s">
        <v>261</v>
      </c>
      <c r="B46" s="39" t="s">
        <v>262</v>
      </c>
      <c r="C46" s="40" t="s">
        <v>263</v>
      </c>
      <c r="D46" s="39" t="s">
        <v>264</v>
      </c>
      <c r="E46" s="39" t="s">
        <v>85</v>
      </c>
      <c r="F46" s="39" t="s">
        <v>86</v>
      </c>
      <c r="G46" s="41">
        <v>1</v>
      </c>
      <c r="H46" s="39" t="s">
        <v>87</v>
      </c>
      <c r="I46" s="41">
        <v>1</v>
      </c>
      <c r="J46" s="39" t="s">
        <v>88</v>
      </c>
      <c r="K46" s="41">
        <v>64.89</v>
      </c>
    </row>
    <row r="47" spans="1:11" ht="105" x14ac:dyDescent="0.25">
      <c r="A47" s="39" t="s">
        <v>265</v>
      </c>
      <c r="B47" s="39" t="s">
        <v>266</v>
      </c>
      <c r="C47" s="40" t="s">
        <v>267</v>
      </c>
      <c r="D47" s="39" t="s">
        <v>268</v>
      </c>
      <c r="E47" s="39" t="s">
        <v>85</v>
      </c>
      <c r="F47" s="39" t="s">
        <v>87</v>
      </c>
      <c r="G47" s="41">
        <v>1</v>
      </c>
      <c r="H47" s="39" t="s">
        <v>87</v>
      </c>
      <c r="I47" s="41">
        <v>1</v>
      </c>
      <c r="J47" s="39" t="s">
        <v>88</v>
      </c>
      <c r="K47" s="41">
        <v>2.2400000000000002</v>
      </c>
    </row>
    <row r="48" spans="1:11" ht="60" x14ac:dyDescent="0.25">
      <c r="A48" s="39" t="s">
        <v>269</v>
      </c>
      <c r="B48" s="39" t="s">
        <v>270</v>
      </c>
      <c r="C48" s="40" t="s">
        <v>271</v>
      </c>
      <c r="D48" s="39" t="s">
        <v>272</v>
      </c>
      <c r="E48" s="39" t="s">
        <v>85</v>
      </c>
      <c r="F48" s="39" t="s">
        <v>87</v>
      </c>
      <c r="G48" s="41">
        <v>1</v>
      </c>
      <c r="H48" s="39" t="s">
        <v>87</v>
      </c>
      <c r="I48" s="41">
        <v>1</v>
      </c>
      <c r="J48" s="39" t="s">
        <v>88</v>
      </c>
      <c r="K48" s="41">
        <v>81.599999999999994</v>
      </c>
    </row>
    <row r="49" spans="1:11" ht="150" x14ac:dyDescent="0.25">
      <c r="A49" s="39" t="s">
        <v>273</v>
      </c>
      <c r="B49" s="39" t="s">
        <v>274</v>
      </c>
      <c r="C49" s="40" t="s">
        <v>275</v>
      </c>
      <c r="D49" s="39" t="s">
        <v>276</v>
      </c>
      <c r="E49" s="39" t="s">
        <v>85</v>
      </c>
      <c r="F49" s="39" t="s">
        <v>87</v>
      </c>
      <c r="G49" s="41">
        <v>1</v>
      </c>
      <c r="H49" s="39" t="s">
        <v>87</v>
      </c>
      <c r="I49" s="41">
        <v>1</v>
      </c>
      <c r="J49" s="39" t="s">
        <v>88</v>
      </c>
      <c r="K49" s="41">
        <v>91.05</v>
      </c>
    </row>
    <row r="50" spans="1:11" ht="105" x14ac:dyDescent="0.25">
      <c r="A50" s="39" t="s">
        <v>277</v>
      </c>
      <c r="B50" s="39" t="s">
        <v>278</v>
      </c>
      <c r="C50" s="40" t="s">
        <v>279</v>
      </c>
      <c r="D50" s="39" t="s">
        <v>280</v>
      </c>
      <c r="E50" s="39" t="s">
        <v>85</v>
      </c>
      <c r="F50" s="39" t="s">
        <v>87</v>
      </c>
      <c r="G50" s="41">
        <v>1</v>
      </c>
      <c r="H50" s="39" t="s">
        <v>87</v>
      </c>
      <c r="I50" s="41">
        <v>1</v>
      </c>
      <c r="J50" s="39" t="s">
        <v>88</v>
      </c>
      <c r="K50" s="41">
        <v>32.78</v>
      </c>
    </row>
    <row r="51" spans="1:11" ht="135" x14ac:dyDescent="0.25">
      <c r="A51" s="39" t="s">
        <v>281</v>
      </c>
      <c r="B51" s="39" t="s">
        <v>282</v>
      </c>
      <c r="C51" s="40" t="s">
        <v>283</v>
      </c>
      <c r="D51" s="39" t="s">
        <v>284</v>
      </c>
      <c r="E51" s="39" t="s">
        <v>85</v>
      </c>
      <c r="F51" s="39" t="s">
        <v>87</v>
      </c>
      <c r="G51" s="41">
        <v>1</v>
      </c>
      <c r="H51" s="39" t="s">
        <v>87</v>
      </c>
      <c r="I51" s="41">
        <v>1</v>
      </c>
      <c r="J51" s="39" t="s">
        <v>88</v>
      </c>
      <c r="K51" s="41">
        <v>28.22</v>
      </c>
    </row>
    <row r="52" spans="1:11" ht="180" x14ac:dyDescent="0.25">
      <c r="A52" s="39" t="s">
        <v>285</v>
      </c>
      <c r="B52" s="39" t="s">
        <v>286</v>
      </c>
      <c r="C52" s="40" t="s">
        <v>287</v>
      </c>
      <c r="D52" s="39" t="s">
        <v>288</v>
      </c>
      <c r="E52" s="39" t="s">
        <v>85</v>
      </c>
      <c r="F52" s="39" t="s">
        <v>87</v>
      </c>
      <c r="G52" s="41">
        <v>1</v>
      </c>
      <c r="H52" s="39" t="s">
        <v>87</v>
      </c>
      <c r="I52" s="41">
        <v>1</v>
      </c>
      <c r="J52" s="39" t="s">
        <v>88</v>
      </c>
      <c r="K52" s="41">
        <v>51</v>
      </c>
    </row>
    <row r="53" spans="1:11" ht="180" x14ac:dyDescent="0.25">
      <c r="A53" s="39" t="s">
        <v>289</v>
      </c>
      <c r="B53" s="39" t="s">
        <v>290</v>
      </c>
      <c r="C53" s="40" t="s">
        <v>291</v>
      </c>
      <c r="D53" s="39" t="s">
        <v>292</v>
      </c>
      <c r="E53" s="39" t="s">
        <v>85</v>
      </c>
      <c r="F53" s="39" t="s">
        <v>87</v>
      </c>
      <c r="G53" s="41">
        <v>1</v>
      </c>
      <c r="H53" s="39" t="s">
        <v>87</v>
      </c>
      <c r="I53" s="41">
        <v>1</v>
      </c>
      <c r="J53" s="39" t="s">
        <v>88</v>
      </c>
      <c r="K53" s="41">
        <v>40.94</v>
      </c>
    </row>
    <row r="54" spans="1:11" ht="90" x14ac:dyDescent="0.25">
      <c r="A54" s="39" t="s">
        <v>293</v>
      </c>
      <c r="B54" s="39" t="s">
        <v>294</v>
      </c>
      <c r="C54" s="40" t="s">
        <v>295</v>
      </c>
      <c r="D54" s="39" t="s">
        <v>296</v>
      </c>
      <c r="E54" s="39" t="s">
        <v>85</v>
      </c>
      <c r="F54" s="39" t="s">
        <v>86</v>
      </c>
      <c r="G54" s="41">
        <v>1</v>
      </c>
      <c r="H54" s="39" t="s">
        <v>87</v>
      </c>
      <c r="I54" s="41">
        <v>1</v>
      </c>
      <c r="J54" s="39" t="s">
        <v>88</v>
      </c>
      <c r="K54" s="41">
        <v>46.3</v>
      </c>
    </row>
    <row r="55" spans="1:11" ht="90" x14ac:dyDescent="0.25">
      <c r="A55" s="39" t="s">
        <v>297</v>
      </c>
      <c r="B55" s="39" t="s">
        <v>298</v>
      </c>
      <c r="C55" s="40" t="s">
        <v>299</v>
      </c>
      <c r="D55" s="39" t="s">
        <v>300</v>
      </c>
      <c r="E55" s="39" t="s">
        <v>85</v>
      </c>
      <c r="F55" s="39" t="s">
        <v>301</v>
      </c>
      <c r="G55" s="41">
        <v>1</v>
      </c>
      <c r="H55" s="39" t="s">
        <v>87</v>
      </c>
      <c r="I55" s="41">
        <v>1</v>
      </c>
      <c r="J55" s="39" t="s">
        <v>88</v>
      </c>
      <c r="K55" s="41">
        <v>44.19</v>
      </c>
    </row>
    <row r="56" spans="1:11" ht="60" x14ac:dyDescent="0.25">
      <c r="A56" s="39" t="s">
        <v>302</v>
      </c>
      <c r="B56" s="39" t="s">
        <v>303</v>
      </c>
      <c r="C56" s="40" t="s">
        <v>304</v>
      </c>
      <c r="D56" s="39" t="s">
        <v>305</v>
      </c>
      <c r="E56" s="39" t="s">
        <v>85</v>
      </c>
      <c r="F56" s="39" t="s">
        <v>86</v>
      </c>
      <c r="G56" s="41">
        <v>1</v>
      </c>
      <c r="H56" s="39" t="s">
        <v>87</v>
      </c>
      <c r="I56" s="41">
        <v>1</v>
      </c>
      <c r="J56" s="39" t="s">
        <v>88</v>
      </c>
      <c r="K56" s="41">
        <v>39.03</v>
      </c>
    </row>
    <row r="57" spans="1:11" ht="135" x14ac:dyDescent="0.25">
      <c r="A57" s="39" t="s">
        <v>306</v>
      </c>
      <c r="B57" s="39" t="s">
        <v>307</v>
      </c>
      <c r="C57" s="40" t="s">
        <v>308</v>
      </c>
      <c r="D57" s="39" t="s">
        <v>309</v>
      </c>
      <c r="E57" s="39" t="s">
        <v>85</v>
      </c>
      <c r="F57" s="39" t="s">
        <v>86</v>
      </c>
      <c r="G57" s="41">
        <v>1</v>
      </c>
      <c r="H57" s="39" t="s">
        <v>87</v>
      </c>
      <c r="I57" s="41">
        <v>1</v>
      </c>
      <c r="J57" s="39" t="s">
        <v>88</v>
      </c>
      <c r="K57" s="41">
        <v>60.59</v>
      </c>
    </row>
    <row r="58" spans="1:11" ht="105" x14ac:dyDescent="0.25">
      <c r="A58" s="39" t="s">
        <v>310</v>
      </c>
      <c r="B58" s="39" t="s">
        <v>311</v>
      </c>
      <c r="C58" s="40" t="s">
        <v>312</v>
      </c>
      <c r="D58" s="39" t="s">
        <v>313</v>
      </c>
      <c r="E58" s="39" t="s">
        <v>85</v>
      </c>
      <c r="F58" s="39" t="s">
        <v>86</v>
      </c>
      <c r="G58" s="41">
        <v>1</v>
      </c>
      <c r="H58" s="39" t="s">
        <v>87</v>
      </c>
      <c r="I58" s="41">
        <v>1</v>
      </c>
      <c r="J58" s="39" t="s">
        <v>88</v>
      </c>
      <c r="K58" s="41">
        <v>43.15</v>
      </c>
    </row>
    <row r="59" spans="1:11" ht="105" x14ac:dyDescent="0.25">
      <c r="A59" s="39" t="s">
        <v>314</v>
      </c>
      <c r="B59" s="39" t="s">
        <v>315</v>
      </c>
      <c r="C59" s="40" t="s">
        <v>316</v>
      </c>
      <c r="D59" s="39" t="s">
        <v>317</v>
      </c>
      <c r="E59" s="39" t="s">
        <v>85</v>
      </c>
      <c r="F59" s="39" t="s">
        <v>86</v>
      </c>
      <c r="G59" s="41">
        <v>1</v>
      </c>
      <c r="H59" s="39" t="s">
        <v>87</v>
      </c>
      <c r="I59" s="41">
        <v>1</v>
      </c>
      <c r="J59" s="39" t="s">
        <v>88</v>
      </c>
      <c r="K59" s="41">
        <v>50.9</v>
      </c>
    </row>
    <row r="60" spans="1:11" ht="135" x14ac:dyDescent="0.25">
      <c r="A60" s="39" t="s">
        <v>318</v>
      </c>
      <c r="B60" s="39" t="s">
        <v>319</v>
      </c>
      <c r="C60" s="40" t="s">
        <v>320</v>
      </c>
      <c r="D60" s="39" t="s">
        <v>321</v>
      </c>
      <c r="E60" s="39" t="s">
        <v>85</v>
      </c>
      <c r="F60" s="39" t="s">
        <v>86</v>
      </c>
      <c r="G60" s="41">
        <v>1</v>
      </c>
      <c r="H60" s="39" t="s">
        <v>87</v>
      </c>
      <c r="I60" s="41">
        <v>1</v>
      </c>
      <c r="J60" s="39" t="s">
        <v>88</v>
      </c>
      <c r="K60" s="41">
        <v>47.96</v>
      </c>
    </row>
    <row r="61" spans="1:11" ht="90" x14ac:dyDescent="0.25">
      <c r="A61" s="39" t="s">
        <v>322</v>
      </c>
      <c r="B61" s="39" t="s">
        <v>323</v>
      </c>
      <c r="C61" s="40" t="s">
        <v>324</v>
      </c>
      <c r="D61" s="39" t="s">
        <v>325</v>
      </c>
      <c r="E61" s="39" t="s">
        <v>85</v>
      </c>
      <c r="F61" s="39" t="s">
        <v>86</v>
      </c>
      <c r="G61" s="41">
        <v>1</v>
      </c>
      <c r="H61" s="39" t="s">
        <v>87</v>
      </c>
      <c r="I61" s="41">
        <v>1</v>
      </c>
      <c r="J61" s="39" t="s">
        <v>88</v>
      </c>
      <c r="K61" s="41">
        <v>21.13</v>
      </c>
    </row>
    <row r="62" spans="1:11" ht="135" x14ac:dyDescent="0.25">
      <c r="A62" s="39" t="s">
        <v>326</v>
      </c>
      <c r="B62" s="39" t="s">
        <v>327</v>
      </c>
      <c r="C62" s="40" t="s">
        <v>328</v>
      </c>
      <c r="D62" s="39" t="s">
        <v>329</v>
      </c>
      <c r="E62" s="39" t="s">
        <v>85</v>
      </c>
      <c r="F62" s="39" t="s">
        <v>87</v>
      </c>
      <c r="G62" s="41">
        <v>1</v>
      </c>
      <c r="H62" s="39" t="s">
        <v>87</v>
      </c>
      <c r="I62" s="41">
        <v>1</v>
      </c>
      <c r="J62" s="39" t="s">
        <v>88</v>
      </c>
      <c r="K62" s="41">
        <v>129.94999999999999</v>
      </c>
    </row>
    <row r="63" spans="1:11" ht="90" x14ac:dyDescent="0.25">
      <c r="A63" s="39" t="s">
        <v>330</v>
      </c>
      <c r="B63" s="39" t="s">
        <v>331</v>
      </c>
      <c r="C63" s="40" t="s">
        <v>332</v>
      </c>
      <c r="D63" s="39" t="s">
        <v>333</v>
      </c>
      <c r="E63" s="39" t="s">
        <v>85</v>
      </c>
      <c r="F63" s="39" t="s">
        <v>87</v>
      </c>
      <c r="G63" s="41">
        <v>1</v>
      </c>
      <c r="H63" s="39" t="s">
        <v>87</v>
      </c>
      <c r="I63" s="41">
        <v>1</v>
      </c>
      <c r="J63" s="39" t="s">
        <v>88</v>
      </c>
      <c r="K63" s="41">
        <v>61.87</v>
      </c>
    </row>
    <row r="64" spans="1:11" ht="105" x14ac:dyDescent="0.25">
      <c r="A64" s="39" t="s">
        <v>334</v>
      </c>
      <c r="B64" s="39" t="s">
        <v>335</v>
      </c>
      <c r="C64" s="40" t="s">
        <v>336</v>
      </c>
      <c r="D64" s="39" t="s">
        <v>337</v>
      </c>
      <c r="E64" s="39" t="s">
        <v>85</v>
      </c>
      <c r="F64" s="39" t="s">
        <v>87</v>
      </c>
      <c r="G64" s="41">
        <v>1</v>
      </c>
      <c r="H64" s="39" t="s">
        <v>87</v>
      </c>
      <c r="I64" s="41">
        <v>1</v>
      </c>
      <c r="J64" s="39" t="s">
        <v>88</v>
      </c>
      <c r="K64" s="41">
        <v>38.64</v>
      </c>
    </row>
    <row r="65" spans="1:11" ht="150" x14ac:dyDescent="0.25">
      <c r="A65" s="39" t="s">
        <v>338</v>
      </c>
      <c r="B65" s="39" t="s">
        <v>339</v>
      </c>
      <c r="C65" s="40" t="s">
        <v>340</v>
      </c>
      <c r="D65" s="39" t="s">
        <v>341</v>
      </c>
      <c r="E65" s="39" t="s">
        <v>85</v>
      </c>
      <c r="F65" s="39" t="s">
        <v>86</v>
      </c>
      <c r="G65" s="41">
        <v>1</v>
      </c>
      <c r="H65" s="39" t="s">
        <v>87</v>
      </c>
      <c r="I65" s="41">
        <v>1</v>
      </c>
      <c r="J65" s="39" t="s">
        <v>88</v>
      </c>
      <c r="K65" s="41">
        <v>30.53</v>
      </c>
    </row>
    <row r="66" spans="1:11" ht="105" x14ac:dyDescent="0.25">
      <c r="A66" s="39" t="s">
        <v>342</v>
      </c>
      <c r="B66" s="39" t="s">
        <v>343</v>
      </c>
      <c r="C66" s="40" t="s">
        <v>344</v>
      </c>
      <c r="D66" s="39" t="s">
        <v>345</v>
      </c>
      <c r="E66" s="39" t="s">
        <v>85</v>
      </c>
      <c r="F66" s="39" t="s">
        <v>301</v>
      </c>
      <c r="G66" s="41">
        <v>1</v>
      </c>
      <c r="H66" s="39" t="s">
        <v>87</v>
      </c>
      <c r="I66" s="41">
        <v>1</v>
      </c>
      <c r="J66" s="39" t="s">
        <v>88</v>
      </c>
      <c r="K66" s="41">
        <v>44.01</v>
      </c>
    </row>
    <row r="67" spans="1:11" ht="105" x14ac:dyDescent="0.25">
      <c r="A67" s="39" t="s">
        <v>346</v>
      </c>
      <c r="B67" s="39" t="s">
        <v>347</v>
      </c>
      <c r="C67" s="40" t="s">
        <v>348</v>
      </c>
      <c r="D67" s="39" t="s">
        <v>349</v>
      </c>
      <c r="E67" s="39" t="s">
        <v>85</v>
      </c>
      <c r="F67" s="39" t="s">
        <v>301</v>
      </c>
      <c r="G67" s="41">
        <v>1</v>
      </c>
      <c r="H67" s="39" t="s">
        <v>87</v>
      </c>
      <c r="I67" s="41">
        <v>1</v>
      </c>
      <c r="J67" s="39" t="s">
        <v>88</v>
      </c>
      <c r="K67" s="41">
        <v>57.26</v>
      </c>
    </row>
    <row r="68" spans="1:11" ht="105" x14ac:dyDescent="0.25">
      <c r="A68" s="39" t="s">
        <v>350</v>
      </c>
      <c r="B68" s="39" t="s">
        <v>351</v>
      </c>
      <c r="C68" s="40" t="s">
        <v>352</v>
      </c>
      <c r="D68" s="39" t="s">
        <v>353</v>
      </c>
      <c r="E68" s="39" t="s">
        <v>85</v>
      </c>
      <c r="F68" s="39" t="s">
        <v>301</v>
      </c>
      <c r="G68" s="41">
        <v>1</v>
      </c>
      <c r="H68" s="39" t="s">
        <v>87</v>
      </c>
      <c r="I68" s="41">
        <v>1</v>
      </c>
      <c r="J68" s="39" t="s">
        <v>88</v>
      </c>
      <c r="K68" s="41">
        <v>37.229999999999997</v>
      </c>
    </row>
    <row r="69" spans="1:11" ht="90" x14ac:dyDescent="0.25">
      <c r="A69" s="39" t="s">
        <v>354</v>
      </c>
      <c r="B69" s="39" t="s">
        <v>355</v>
      </c>
      <c r="C69" s="40" t="s">
        <v>356</v>
      </c>
      <c r="D69" s="39" t="s">
        <v>357</v>
      </c>
      <c r="E69" s="39" t="s">
        <v>85</v>
      </c>
      <c r="F69" s="39" t="s">
        <v>301</v>
      </c>
      <c r="G69" s="41">
        <v>1</v>
      </c>
      <c r="H69" s="39" t="s">
        <v>87</v>
      </c>
      <c r="I69" s="41">
        <v>1</v>
      </c>
      <c r="J69" s="39" t="s">
        <v>88</v>
      </c>
      <c r="K69" s="41">
        <v>58.72</v>
      </c>
    </row>
    <row r="70" spans="1:11" ht="135" x14ac:dyDescent="0.25">
      <c r="A70" s="39" t="s">
        <v>358</v>
      </c>
      <c r="B70" s="39" t="s">
        <v>359</v>
      </c>
      <c r="C70" s="40" t="s">
        <v>360</v>
      </c>
      <c r="D70" s="39" t="s">
        <v>361</v>
      </c>
      <c r="E70" s="39" t="s">
        <v>85</v>
      </c>
      <c r="F70" s="39" t="s">
        <v>301</v>
      </c>
      <c r="G70" s="41">
        <v>1</v>
      </c>
      <c r="H70" s="39" t="s">
        <v>87</v>
      </c>
      <c r="I70" s="41">
        <v>1</v>
      </c>
      <c r="J70" s="39" t="s">
        <v>88</v>
      </c>
      <c r="K70" s="41">
        <v>67.599999999999994</v>
      </c>
    </row>
    <row r="71" spans="1:11" ht="195" x14ac:dyDescent="0.25">
      <c r="A71" s="39" t="s">
        <v>362</v>
      </c>
      <c r="B71" s="39" t="s">
        <v>363</v>
      </c>
      <c r="C71" s="40" t="s">
        <v>364</v>
      </c>
      <c r="D71" s="39" t="s">
        <v>365</v>
      </c>
      <c r="E71" s="39" t="s">
        <v>85</v>
      </c>
      <c r="F71" s="39" t="s">
        <v>86</v>
      </c>
      <c r="G71" s="41">
        <v>1</v>
      </c>
      <c r="H71" s="39" t="s">
        <v>87</v>
      </c>
      <c r="I71" s="41">
        <v>1</v>
      </c>
      <c r="J71" s="39" t="s">
        <v>88</v>
      </c>
      <c r="K71" s="41">
        <v>53.01</v>
      </c>
    </row>
    <row r="72" spans="1:11" ht="135" x14ac:dyDescent="0.25">
      <c r="A72" s="39" t="s">
        <v>366</v>
      </c>
      <c r="B72" s="39" t="s">
        <v>367</v>
      </c>
      <c r="C72" s="40" t="s">
        <v>368</v>
      </c>
      <c r="D72" s="39" t="s">
        <v>369</v>
      </c>
      <c r="E72" s="39" t="s">
        <v>85</v>
      </c>
      <c r="F72" s="39" t="s">
        <v>86</v>
      </c>
      <c r="G72" s="41">
        <v>1</v>
      </c>
      <c r="H72" s="39" t="s">
        <v>87</v>
      </c>
      <c r="I72" s="41">
        <v>1</v>
      </c>
      <c r="J72" s="39" t="s">
        <v>88</v>
      </c>
      <c r="K72" s="41">
        <v>66.03</v>
      </c>
    </row>
    <row r="73" spans="1:11" ht="240" x14ac:dyDescent="0.25">
      <c r="A73" s="39" t="s">
        <v>370</v>
      </c>
      <c r="B73" s="39" t="s">
        <v>371</v>
      </c>
      <c r="C73" s="40" t="s">
        <v>372</v>
      </c>
      <c r="D73" s="39" t="s">
        <v>373</v>
      </c>
      <c r="E73" s="39" t="s">
        <v>85</v>
      </c>
      <c r="F73" s="39" t="s">
        <v>86</v>
      </c>
      <c r="G73" s="41">
        <v>1</v>
      </c>
      <c r="H73" s="39" t="s">
        <v>87</v>
      </c>
      <c r="I73" s="41">
        <v>1</v>
      </c>
      <c r="J73" s="39" t="s">
        <v>88</v>
      </c>
      <c r="K73" s="41">
        <v>56.65</v>
      </c>
    </row>
    <row r="74" spans="1:11" ht="270" x14ac:dyDescent="0.25">
      <c r="A74" s="39" t="s">
        <v>374</v>
      </c>
      <c r="B74" s="39" t="s">
        <v>375</v>
      </c>
      <c r="C74" s="40" t="s">
        <v>376</v>
      </c>
      <c r="D74" s="39" t="s">
        <v>377</v>
      </c>
      <c r="E74" s="39" t="s">
        <v>85</v>
      </c>
      <c r="F74" s="39" t="s">
        <v>86</v>
      </c>
      <c r="G74" s="41">
        <v>1</v>
      </c>
      <c r="H74" s="39" t="s">
        <v>87</v>
      </c>
      <c r="I74" s="41">
        <v>1</v>
      </c>
      <c r="J74" s="39" t="s">
        <v>88</v>
      </c>
      <c r="K74" s="41">
        <v>84.76</v>
      </c>
    </row>
    <row r="75" spans="1:11" ht="45" x14ac:dyDescent="0.25">
      <c r="A75" s="39" t="s">
        <v>378</v>
      </c>
      <c r="B75" s="39" t="s">
        <v>379</v>
      </c>
      <c r="C75" s="40" t="s">
        <v>380</v>
      </c>
      <c r="D75" s="39" t="s">
        <v>381</v>
      </c>
      <c r="E75" s="39" t="s">
        <v>85</v>
      </c>
      <c r="F75" s="39" t="s">
        <v>87</v>
      </c>
      <c r="G75" s="41">
        <v>1</v>
      </c>
      <c r="H75" s="39" t="s">
        <v>87</v>
      </c>
      <c r="I75" s="41">
        <v>1</v>
      </c>
      <c r="J75" s="39" t="s">
        <v>88</v>
      </c>
      <c r="K75" s="41">
        <v>39.840000000000003</v>
      </c>
    </row>
    <row r="76" spans="1:11" ht="90" x14ac:dyDescent="0.25">
      <c r="A76" s="39" t="s">
        <v>382</v>
      </c>
      <c r="B76" s="39" t="s">
        <v>383</v>
      </c>
      <c r="C76" s="40" t="s">
        <v>384</v>
      </c>
      <c r="D76" s="39" t="s">
        <v>385</v>
      </c>
      <c r="E76" s="39" t="s">
        <v>85</v>
      </c>
      <c r="F76" s="39" t="s">
        <v>87</v>
      </c>
      <c r="G76" s="41">
        <v>1</v>
      </c>
      <c r="H76" s="39" t="s">
        <v>87</v>
      </c>
      <c r="I76" s="41">
        <v>1</v>
      </c>
      <c r="J76" s="39" t="s">
        <v>88</v>
      </c>
      <c r="K76" s="41">
        <v>51.1</v>
      </c>
    </row>
    <row r="77" spans="1:11" ht="90" x14ac:dyDescent="0.25">
      <c r="A77" s="39" t="s">
        <v>386</v>
      </c>
      <c r="B77" s="39" t="s">
        <v>387</v>
      </c>
      <c r="C77" s="40" t="s">
        <v>388</v>
      </c>
      <c r="D77" s="39" t="s">
        <v>389</v>
      </c>
      <c r="E77" s="39" t="s">
        <v>85</v>
      </c>
      <c r="F77" s="39" t="s">
        <v>87</v>
      </c>
      <c r="G77" s="41">
        <v>1</v>
      </c>
      <c r="H77" s="39" t="s">
        <v>87</v>
      </c>
      <c r="I77" s="41">
        <v>1</v>
      </c>
      <c r="J77" s="39" t="s">
        <v>88</v>
      </c>
      <c r="K77" s="41">
        <v>35.049999999999997</v>
      </c>
    </row>
    <row r="78" spans="1:11" ht="105" x14ac:dyDescent="0.25">
      <c r="A78" s="39" t="s">
        <v>390</v>
      </c>
      <c r="B78" s="39" t="s">
        <v>391</v>
      </c>
      <c r="C78" s="40" t="s">
        <v>336</v>
      </c>
      <c r="D78" s="39" t="s">
        <v>392</v>
      </c>
      <c r="E78" s="39" t="s">
        <v>85</v>
      </c>
      <c r="F78" s="39" t="s">
        <v>87</v>
      </c>
      <c r="G78" s="41">
        <v>1</v>
      </c>
      <c r="H78" s="39" t="s">
        <v>87</v>
      </c>
      <c r="I78" s="41">
        <v>1</v>
      </c>
      <c r="J78" s="39" t="s">
        <v>88</v>
      </c>
      <c r="K78" s="41">
        <v>33.130000000000003</v>
      </c>
    </row>
    <row r="79" spans="1:11" ht="360" x14ac:dyDescent="0.25">
      <c r="A79" s="39" t="s">
        <v>393</v>
      </c>
      <c r="B79" s="39" t="s">
        <v>394</v>
      </c>
      <c r="C79" s="40" t="s">
        <v>395</v>
      </c>
      <c r="D79" s="39" t="s">
        <v>396</v>
      </c>
      <c r="E79" s="39" t="s">
        <v>85</v>
      </c>
      <c r="F79" s="39" t="s">
        <v>86</v>
      </c>
      <c r="G79" s="41">
        <v>1</v>
      </c>
      <c r="H79" s="39" t="s">
        <v>87</v>
      </c>
      <c r="I79" s="41">
        <v>1</v>
      </c>
      <c r="J79" s="39" t="s">
        <v>88</v>
      </c>
      <c r="K79" s="41">
        <v>66.73</v>
      </c>
    </row>
    <row r="80" spans="1:11" ht="60" x14ac:dyDescent="0.25">
      <c r="A80" s="39" t="s">
        <v>397</v>
      </c>
      <c r="B80" s="39" t="s">
        <v>398</v>
      </c>
      <c r="C80" s="40" t="s">
        <v>399</v>
      </c>
      <c r="D80" s="39" t="s">
        <v>400</v>
      </c>
      <c r="E80" s="39" t="s">
        <v>85</v>
      </c>
      <c r="F80" s="39" t="s">
        <v>301</v>
      </c>
      <c r="G80" s="41">
        <v>1</v>
      </c>
      <c r="H80" s="39" t="s">
        <v>87</v>
      </c>
      <c r="I80" s="41">
        <v>1</v>
      </c>
      <c r="J80" s="39" t="s">
        <v>88</v>
      </c>
      <c r="K80" s="41">
        <v>8.16</v>
      </c>
    </row>
    <row r="81" spans="1:11" ht="90" x14ac:dyDescent="0.25">
      <c r="A81" s="39" t="s">
        <v>401</v>
      </c>
      <c r="B81" s="39" t="s">
        <v>402</v>
      </c>
      <c r="C81" s="40" t="s">
        <v>403</v>
      </c>
      <c r="D81" s="39" t="s">
        <v>404</v>
      </c>
      <c r="E81" s="39" t="s">
        <v>85</v>
      </c>
      <c r="F81" s="39" t="s">
        <v>301</v>
      </c>
      <c r="G81" s="41">
        <v>1</v>
      </c>
      <c r="H81" s="39" t="s">
        <v>87</v>
      </c>
      <c r="I81" s="41">
        <v>1</v>
      </c>
      <c r="J81" s="39" t="s">
        <v>88</v>
      </c>
      <c r="K81" s="41">
        <v>57.16</v>
      </c>
    </row>
    <row r="82" spans="1:11" ht="255" x14ac:dyDescent="0.25">
      <c r="A82" s="39" t="s">
        <v>405</v>
      </c>
      <c r="B82" s="39" t="s">
        <v>406</v>
      </c>
      <c r="C82" s="40" t="s">
        <v>407</v>
      </c>
      <c r="D82" s="39" t="s">
        <v>408</v>
      </c>
      <c r="E82" s="39" t="s">
        <v>85</v>
      </c>
      <c r="F82" s="39" t="s">
        <v>86</v>
      </c>
      <c r="G82" s="41">
        <v>1</v>
      </c>
      <c r="H82" s="39" t="s">
        <v>87</v>
      </c>
      <c r="I82" s="41">
        <v>1</v>
      </c>
      <c r="J82" s="39" t="s">
        <v>88</v>
      </c>
      <c r="K82" s="41">
        <v>315</v>
      </c>
    </row>
    <row r="83" spans="1:11" ht="255" x14ac:dyDescent="0.25">
      <c r="A83" s="39" t="s">
        <v>409</v>
      </c>
      <c r="B83" s="39" t="s">
        <v>410</v>
      </c>
      <c r="C83" s="40" t="s">
        <v>407</v>
      </c>
      <c r="D83" s="39" t="s">
        <v>411</v>
      </c>
      <c r="E83" s="39" t="s">
        <v>85</v>
      </c>
      <c r="F83" s="39" t="s">
        <v>86</v>
      </c>
      <c r="G83" s="41">
        <v>1</v>
      </c>
      <c r="H83" s="39" t="s">
        <v>87</v>
      </c>
      <c r="I83" s="41">
        <v>1</v>
      </c>
      <c r="J83" s="39" t="s">
        <v>88</v>
      </c>
      <c r="K83" s="41">
        <v>517.5</v>
      </c>
    </row>
    <row r="84" spans="1:11" ht="225" x14ac:dyDescent="0.25">
      <c r="A84" s="39" t="s">
        <v>412</v>
      </c>
      <c r="B84" s="39" t="s">
        <v>413</v>
      </c>
      <c r="C84" s="40" t="s">
        <v>414</v>
      </c>
      <c r="D84" s="39" t="s">
        <v>415</v>
      </c>
      <c r="E84" s="39" t="s">
        <v>85</v>
      </c>
      <c r="F84" s="39" t="s">
        <v>86</v>
      </c>
      <c r="G84" s="41">
        <v>1</v>
      </c>
      <c r="H84" s="39" t="s">
        <v>87</v>
      </c>
      <c r="I84" s="41">
        <v>1</v>
      </c>
      <c r="J84" s="39" t="s">
        <v>88</v>
      </c>
      <c r="K84" s="41">
        <v>35.17</v>
      </c>
    </row>
    <row r="85" spans="1:11" ht="225" x14ac:dyDescent="0.25">
      <c r="A85" s="39" t="s">
        <v>416</v>
      </c>
      <c r="B85" s="39" t="s">
        <v>417</v>
      </c>
      <c r="C85" s="40" t="s">
        <v>418</v>
      </c>
      <c r="D85" s="39" t="s">
        <v>419</v>
      </c>
      <c r="E85" s="39" t="s">
        <v>85</v>
      </c>
      <c r="F85" s="39" t="s">
        <v>86</v>
      </c>
      <c r="G85" s="41">
        <v>1</v>
      </c>
      <c r="H85" s="39" t="s">
        <v>87</v>
      </c>
      <c r="I85" s="41">
        <v>1</v>
      </c>
      <c r="J85" s="39" t="s">
        <v>88</v>
      </c>
      <c r="K85" s="41">
        <v>35.5</v>
      </c>
    </row>
    <row r="86" spans="1:11" ht="195" x14ac:dyDescent="0.25">
      <c r="A86" s="39" t="s">
        <v>420</v>
      </c>
      <c r="B86" s="39" t="s">
        <v>421</v>
      </c>
      <c r="C86" s="40" t="s">
        <v>422</v>
      </c>
      <c r="D86" s="39" t="s">
        <v>423</v>
      </c>
      <c r="E86" s="39" t="s">
        <v>85</v>
      </c>
      <c r="F86" s="39" t="s">
        <v>86</v>
      </c>
      <c r="G86" s="41">
        <v>1</v>
      </c>
      <c r="H86" s="39" t="s">
        <v>87</v>
      </c>
      <c r="I86" s="41">
        <v>1</v>
      </c>
      <c r="J86" s="39" t="s">
        <v>88</v>
      </c>
      <c r="K86" s="41">
        <v>20.059999999999999</v>
      </c>
    </row>
    <row r="87" spans="1:11" ht="135" x14ac:dyDescent="0.25">
      <c r="A87" s="39" t="s">
        <v>424</v>
      </c>
      <c r="B87" s="39" t="s">
        <v>425</v>
      </c>
      <c r="C87" s="40" t="s">
        <v>426</v>
      </c>
      <c r="D87" s="39" t="s">
        <v>427</v>
      </c>
      <c r="E87" s="39" t="s">
        <v>85</v>
      </c>
      <c r="F87" s="39" t="s">
        <v>86</v>
      </c>
      <c r="G87" s="41">
        <v>1</v>
      </c>
      <c r="H87" s="39" t="s">
        <v>87</v>
      </c>
      <c r="I87" s="41">
        <v>1</v>
      </c>
      <c r="J87" s="39" t="s">
        <v>88</v>
      </c>
      <c r="K87" s="41">
        <v>38.909999999999997</v>
      </c>
    </row>
    <row r="88" spans="1:11" ht="135" x14ac:dyDescent="0.25">
      <c r="A88" s="39" t="s">
        <v>428</v>
      </c>
      <c r="B88" s="39" t="s">
        <v>429</v>
      </c>
      <c r="C88" s="40" t="s">
        <v>430</v>
      </c>
      <c r="D88" s="39" t="s">
        <v>431</v>
      </c>
      <c r="E88" s="39" t="s">
        <v>85</v>
      </c>
      <c r="F88" s="39" t="s">
        <v>86</v>
      </c>
      <c r="G88" s="41">
        <v>1</v>
      </c>
      <c r="H88" s="39" t="s">
        <v>87</v>
      </c>
      <c r="I88" s="41">
        <v>1</v>
      </c>
      <c r="J88" s="39" t="s">
        <v>88</v>
      </c>
      <c r="K88" s="41">
        <v>44.79</v>
      </c>
    </row>
    <row r="89" spans="1:11" ht="45" x14ac:dyDescent="0.25">
      <c r="A89" s="39" t="s">
        <v>432</v>
      </c>
      <c r="B89" s="39" t="s">
        <v>433</v>
      </c>
      <c r="C89" s="40" t="s">
        <v>434</v>
      </c>
      <c r="D89" s="39" t="s">
        <v>435</v>
      </c>
      <c r="E89" s="39" t="s">
        <v>85</v>
      </c>
      <c r="F89" s="39" t="s">
        <v>86</v>
      </c>
      <c r="G89" s="41">
        <v>1</v>
      </c>
      <c r="H89" s="39" t="s">
        <v>87</v>
      </c>
      <c r="I89" s="41">
        <v>1</v>
      </c>
      <c r="J89" s="39" t="s">
        <v>88</v>
      </c>
      <c r="K89" s="41">
        <v>82.19</v>
      </c>
    </row>
    <row r="90" spans="1:11" ht="45" x14ac:dyDescent="0.25">
      <c r="A90" s="39" t="s">
        <v>436</v>
      </c>
      <c r="B90" s="39" t="s">
        <v>437</v>
      </c>
      <c r="C90" s="40" t="s">
        <v>438</v>
      </c>
      <c r="D90" s="39" t="s">
        <v>439</v>
      </c>
      <c r="E90" s="39" t="s">
        <v>85</v>
      </c>
      <c r="F90" s="39" t="s">
        <v>86</v>
      </c>
      <c r="G90" s="41">
        <v>1</v>
      </c>
      <c r="H90" s="39" t="s">
        <v>87</v>
      </c>
      <c r="I90" s="41">
        <v>1</v>
      </c>
      <c r="J90" s="39" t="s">
        <v>88</v>
      </c>
      <c r="K90" s="41">
        <v>82.19</v>
      </c>
    </row>
    <row r="91" spans="1:11" ht="45" x14ac:dyDescent="0.25">
      <c r="A91" s="39" t="s">
        <v>440</v>
      </c>
      <c r="B91" s="39" t="s">
        <v>441</v>
      </c>
      <c r="C91" s="40" t="s">
        <v>442</v>
      </c>
      <c r="D91" s="39" t="s">
        <v>443</v>
      </c>
      <c r="E91" s="39" t="s">
        <v>85</v>
      </c>
      <c r="F91" s="39" t="s">
        <v>87</v>
      </c>
      <c r="G91" s="41">
        <v>1</v>
      </c>
      <c r="H91" s="39" t="s">
        <v>87</v>
      </c>
      <c r="I91" s="41">
        <v>1</v>
      </c>
      <c r="J91" s="39" t="s">
        <v>88</v>
      </c>
      <c r="K91" s="41">
        <v>105</v>
      </c>
    </row>
    <row r="92" spans="1:11" ht="330" x14ac:dyDescent="0.25">
      <c r="A92" s="39" t="s">
        <v>444</v>
      </c>
      <c r="B92" s="39" t="s">
        <v>445</v>
      </c>
      <c r="C92" s="40" t="s">
        <v>446</v>
      </c>
      <c r="D92" s="39" t="s">
        <v>447</v>
      </c>
      <c r="E92" s="39" t="s">
        <v>85</v>
      </c>
      <c r="F92" s="39" t="s">
        <v>87</v>
      </c>
      <c r="G92" s="41">
        <v>1</v>
      </c>
      <c r="H92" s="39" t="s">
        <v>87</v>
      </c>
      <c r="I92" s="41">
        <v>1</v>
      </c>
      <c r="J92" s="39" t="s">
        <v>88</v>
      </c>
      <c r="K92" s="41">
        <v>40</v>
      </c>
    </row>
    <row r="93" spans="1:11" ht="315" x14ac:dyDescent="0.25">
      <c r="A93" s="39" t="s">
        <v>448</v>
      </c>
      <c r="B93" s="39" t="s">
        <v>449</v>
      </c>
      <c r="C93" s="40" t="s">
        <v>450</v>
      </c>
      <c r="D93" s="39" t="s">
        <v>451</v>
      </c>
      <c r="E93" s="39" t="s">
        <v>85</v>
      </c>
      <c r="F93" s="39" t="s">
        <v>86</v>
      </c>
      <c r="G93" s="41">
        <v>1</v>
      </c>
      <c r="H93" s="39" t="s">
        <v>87</v>
      </c>
      <c r="I93" s="41">
        <v>1</v>
      </c>
      <c r="J93" s="39" t="s">
        <v>88</v>
      </c>
      <c r="K93" s="41">
        <v>91.04</v>
      </c>
    </row>
    <row r="94" spans="1:11" ht="360" x14ac:dyDescent="0.25">
      <c r="A94" s="39" t="s">
        <v>452</v>
      </c>
      <c r="B94" s="39" t="s">
        <v>453</v>
      </c>
      <c r="C94" s="40" t="s">
        <v>454</v>
      </c>
      <c r="D94" s="39" t="s">
        <v>455</v>
      </c>
      <c r="E94" s="39" t="s">
        <v>85</v>
      </c>
      <c r="F94" s="39" t="s">
        <v>86</v>
      </c>
      <c r="G94" s="41">
        <v>1</v>
      </c>
      <c r="H94" s="39" t="s">
        <v>87</v>
      </c>
      <c r="I94" s="41">
        <v>1</v>
      </c>
      <c r="J94" s="39" t="s">
        <v>88</v>
      </c>
      <c r="K94" s="41">
        <v>55.05</v>
      </c>
    </row>
    <row r="95" spans="1:11" ht="150" x14ac:dyDescent="0.25">
      <c r="A95" s="39" t="s">
        <v>456</v>
      </c>
      <c r="B95" s="39" t="s">
        <v>457</v>
      </c>
      <c r="C95" s="40" t="s">
        <v>458</v>
      </c>
      <c r="D95" s="39" t="s">
        <v>459</v>
      </c>
      <c r="E95" s="39" t="s">
        <v>460</v>
      </c>
      <c r="F95" s="39" t="s">
        <v>87</v>
      </c>
      <c r="G95" s="41">
        <v>1</v>
      </c>
      <c r="H95" s="39" t="s">
        <v>87</v>
      </c>
      <c r="I95" s="41">
        <v>1</v>
      </c>
      <c r="J95" s="39" t="s">
        <v>88</v>
      </c>
      <c r="K95" s="41">
        <v>18</v>
      </c>
    </row>
    <row r="96" spans="1:11" ht="135" x14ac:dyDescent="0.25">
      <c r="A96" s="39" t="s">
        <v>461</v>
      </c>
      <c r="B96" s="39" t="s">
        <v>462</v>
      </c>
      <c r="C96" s="40" t="s">
        <v>463</v>
      </c>
      <c r="D96" s="39" t="s">
        <v>464</v>
      </c>
      <c r="E96" s="39" t="s">
        <v>460</v>
      </c>
      <c r="F96" s="39" t="s">
        <v>87</v>
      </c>
      <c r="G96" s="41">
        <v>1</v>
      </c>
      <c r="H96" s="39" t="s">
        <v>87</v>
      </c>
      <c r="I96" s="41">
        <v>1</v>
      </c>
      <c r="J96" s="39" t="s">
        <v>88</v>
      </c>
      <c r="K96" s="41">
        <v>14.68</v>
      </c>
    </row>
    <row r="97" spans="1:11" ht="135" x14ac:dyDescent="0.25">
      <c r="A97" s="39" t="s">
        <v>465</v>
      </c>
      <c r="B97" s="39" t="s">
        <v>466</v>
      </c>
      <c r="C97" s="40" t="s">
        <v>467</v>
      </c>
      <c r="D97" s="39" t="s">
        <v>468</v>
      </c>
      <c r="E97" s="39" t="s">
        <v>460</v>
      </c>
      <c r="F97" s="39" t="s">
        <v>87</v>
      </c>
      <c r="G97" s="41">
        <v>1</v>
      </c>
      <c r="H97" s="39" t="s">
        <v>87</v>
      </c>
      <c r="I97" s="41">
        <v>1</v>
      </c>
      <c r="J97" s="39" t="s">
        <v>88</v>
      </c>
      <c r="K97" s="41">
        <v>14</v>
      </c>
    </row>
    <row r="98" spans="1:11" ht="150" x14ac:dyDescent="0.25">
      <c r="A98" s="39" t="s">
        <v>469</v>
      </c>
      <c r="B98" s="39" t="s">
        <v>470</v>
      </c>
      <c r="C98" s="40" t="s">
        <v>471</v>
      </c>
      <c r="D98" s="39" t="s">
        <v>472</v>
      </c>
      <c r="E98" s="39" t="s">
        <v>460</v>
      </c>
      <c r="F98" s="39" t="s">
        <v>87</v>
      </c>
      <c r="G98" s="41">
        <v>1</v>
      </c>
      <c r="H98" s="39" t="s">
        <v>87</v>
      </c>
      <c r="I98" s="41">
        <v>1</v>
      </c>
      <c r="J98" s="39" t="s">
        <v>88</v>
      </c>
      <c r="K98" s="41">
        <v>20.97</v>
      </c>
    </row>
    <row r="99" spans="1:11" ht="150" x14ac:dyDescent="0.25">
      <c r="A99" s="39" t="s">
        <v>473</v>
      </c>
      <c r="B99" s="39" t="s">
        <v>474</v>
      </c>
      <c r="C99" s="40" t="s">
        <v>475</v>
      </c>
      <c r="D99" s="39" t="s">
        <v>476</v>
      </c>
      <c r="E99" s="39" t="s">
        <v>460</v>
      </c>
      <c r="F99" s="39" t="s">
        <v>87</v>
      </c>
      <c r="G99" s="41">
        <v>1</v>
      </c>
      <c r="H99" s="39" t="s">
        <v>87</v>
      </c>
      <c r="I99" s="41">
        <v>1</v>
      </c>
      <c r="J99" s="39" t="s">
        <v>88</v>
      </c>
      <c r="K99" s="41">
        <v>20</v>
      </c>
    </row>
    <row r="100" spans="1:11" ht="75" x14ac:dyDescent="0.25">
      <c r="A100" s="39" t="s">
        <v>477</v>
      </c>
      <c r="B100" s="39" t="s">
        <v>478</v>
      </c>
      <c r="C100" s="40" t="s">
        <v>479</v>
      </c>
      <c r="D100" s="39" t="s">
        <v>480</v>
      </c>
      <c r="E100" s="39" t="s">
        <v>481</v>
      </c>
      <c r="F100" s="39" t="s">
        <v>152</v>
      </c>
      <c r="G100" s="41">
        <v>4</v>
      </c>
      <c r="H100" s="39" t="s">
        <v>482</v>
      </c>
      <c r="I100" s="41">
        <v>1</v>
      </c>
      <c r="J100" s="39" t="s">
        <v>88</v>
      </c>
      <c r="K100" s="41">
        <v>104.15</v>
      </c>
    </row>
    <row r="101" spans="1:11" ht="240" x14ac:dyDescent="0.25">
      <c r="A101" s="39" t="s">
        <v>483</v>
      </c>
      <c r="B101" s="39" t="s">
        <v>484</v>
      </c>
      <c r="C101" s="40" t="s">
        <v>485</v>
      </c>
      <c r="D101" s="39" t="s">
        <v>486</v>
      </c>
      <c r="E101" s="39" t="s">
        <v>460</v>
      </c>
      <c r="F101" s="39" t="s">
        <v>86</v>
      </c>
      <c r="G101" s="41">
        <v>4000</v>
      </c>
      <c r="H101" s="39" t="s">
        <v>87</v>
      </c>
      <c r="I101" s="41">
        <v>1</v>
      </c>
      <c r="J101" s="39" t="s">
        <v>88</v>
      </c>
      <c r="K101" s="41">
        <v>30.38</v>
      </c>
    </row>
    <row r="102" spans="1:11" ht="180" x14ac:dyDescent="0.25">
      <c r="A102" s="39" t="s">
        <v>487</v>
      </c>
      <c r="B102" s="39" t="s">
        <v>488</v>
      </c>
      <c r="C102" s="40" t="s">
        <v>489</v>
      </c>
      <c r="D102" s="39" t="s">
        <v>490</v>
      </c>
      <c r="E102" s="39" t="s">
        <v>481</v>
      </c>
      <c r="F102" s="39" t="s">
        <v>86</v>
      </c>
      <c r="G102" s="41">
        <v>1500</v>
      </c>
      <c r="H102" s="39" t="s">
        <v>87</v>
      </c>
      <c r="I102" s="41">
        <v>1</v>
      </c>
      <c r="J102" s="39" t="s">
        <v>88</v>
      </c>
      <c r="K102" s="41">
        <v>59.94</v>
      </c>
    </row>
    <row r="103" spans="1:11" ht="135" x14ac:dyDescent="0.25">
      <c r="A103" s="39" t="s">
        <v>491</v>
      </c>
      <c r="B103" s="39" t="s">
        <v>492</v>
      </c>
      <c r="C103" s="40" t="s">
        <v>493</v>
      </c>
      <c r="D103" s="39" t="s">
        <v>494</v>
      </c>
      <c r="E103" s="39" t="s">
        <v>460</v>
      </c>
      <c r="F103" s="39" t="s">
        <v>87</v>
      </c>
      <c r="G103" s="41">
        <v>1</v>
      </c>
      <c r="H103" s="39" t="s">
        <v>87</v>
      </c>
      <c r="I103" s="41">
        <v>1</v>
      </c>
      <c r="J103" s="39" t="s">
        <v>88</v>
      </c>
      <c r="K103" s="41">
        <v>32</v>
      </c>
    </row>
    <row r="104" spans="1:11" ht="150" x14ac:dyDescent="0.25">
      <c r="A104" s="39" t="s">
        <v>495</v>
      </c>
      <c r="B104" s="39" t="s">
        <v>496</v>
      </c>
      <c r="C104" s="40" t="s">
        <v>497</v>
      </c>
      <c r="D104" s="39" t="s">
        <v>498</v>
      </c>
      <c r="E104" s="39" t="s">
        <v>460</v>
      </c>
      <c r="F104" s="39" t="s">
        <v>87</v>
      </c>
      <c r="G104" s="41">
        <v>1</v>
      </c>
      <c r="H104" s="39" t="s">
        <v>87</v>
      </c>
      <c r="I104" s="41">
        <v>1</v>
      </c>
      <c r="J104" s="39" t="s">
        <v>88</v>
      </c>
      <c r="K104" s="41">
        <v>18.73</v>
      </c>
    </row>
    <row r="105" spans="1:11" ht="150" x14ac:dyDescent="0.25">
      <c r="A105" s="39" t="s">
        <v>499</v>
      </c>
      <c r="B105" s="39" t="s">
        <v>500</v>
      </c>
      <c r="C105" s="40" t="s">
        <v>501</v>
      </c>
      <c r="D105" s="39" t="s">
        <v>502</v>
      </c>
      <c r="E105" s="39" t="s">
        <v>460</v>
      </c>
      <c r="F105" s="39" t="s">
        <v>87</v>
      </c>
      <c r="G105" s="41">
        <v>1</v>
      </c>
      <c r="H105" s="39" t="s">
        <v>87</v>
      </c>
      <c r="I105" s="41">
        <v>1</v>
      </c>
      <c r="J105" s="39" t="s">
        <v>88</v>
      </c>
      <c r="K105" s="41">
        <v>18.73</v>
      </c>
    </row>
    <row r="106" spans="1:11" ht="135" x14ac:dyDescent="0.25">
      <c r="A106" s="39" t="s">
        <v>503</v>
      </c>
      <c r="B106" s="39" t="s">
        <v>504</v>
      </c>
      <c r="C106" s="40" t="s">
        <v>505</v>
      </c>
      <c r="D106" s="39" t="s">
        <v>506</v>
      </c>
      <c r="E106" s="39" t="s">
        <v>460</v>
      </c>
      <c r="F106" s="39" t="s">
        <v>87</v>
      </c>
      <c r="G106" s="41">
        <v>1</v>
      </c>
      <c r="H106" s="39" t="s">
        <v>87</v>
      </c>
      <c r="I106" s="41">
        <v>1</v>
      </c>
      <c r="J106" s="39" t="s">
        <v>88</v>
      </c>
      <c r="K106" s="41">
        <v>29.36</v>
      </c>
    </row>
    <row r="107" spans="1:11" ht="135" x14ac:dyDescent="0.25">
      <c r="A107" s="39" t="s">
        <v>507</v>
      </c>
      <c r="B107" s="39" t="s">
        <v>508</v>
      </c>
      <c r="C107" s="40" t="s">
        <v>509</v>
      </c>
      <c r="D107" s="39" t="s">
        <v>510</v>
      </c>
      <c r="E107" s="39" t="s">
        <v>460</v>
      </c>
      <c r="F107" s="39" t="s">
        <v>87</v>
      </c>
      <c r="G107" s="41">
        <v>1</v>
      </c>
      <c r="H107" s="39" t="s">
        <v>87</v>
      </c>
      <c r="I107" s="41">
        <v>1</v>
      </c>
      <c r="J107" s="39" t="s">
        <v>88</v>
      </c>
      <c r="K107" s="41">
        <v>28</v>
      </c>
    </row>
    <row r="108" spans="1:11" ht="409.5" x14ac:dyDescent="0.25">
      <c r="A108" s="39" t="s">
        <v>511</v>
      </c>
      <c r="B108" s="39" t="s">
        <v>512</v>
      </c>
      <c r="C108" s="40" t="s">
        <v>513</v>
      </c>
      <c r="D108" s="39" t="s">
        <v>514</v>
      </c>
      <c r="E108" s="39" t="s">
        <v>481</v>
      </c>
      <c r="F108" s="39" t="s">
        <v>87</v>
      </c>
      <c r="G108" s="41">
        <v>1</v>
      </c>
      <c r="H108" s="39" t="s">
        <v>87</v>
      </c>
      <c r="I108" s="41">
        <v>1</v>
      </c>
      <c r="J108" s="39" t="s">
        <v>88</v>
      </c>
      <c r="K108" s="41">
        <v>90</v>
      </c>
    </row>
    <row r="109" spans="1:11" ht="390" x14ac:dyDescent="0.25">
      <c r="A109" s="39" t="s">
        <v>515</v>
      </c>
      <c r="B109" s="39" t="s">
        <v>516</v>
      </c>
      <c r="C109" s="40" t="s">
        <v>517</v>
      </c>
      <c r="D109" s="39" t="s">
        <v>518</v>
      </c>
      <c r="E109" s="39" t="s">
        <v>481</v>
      </c>
      <c r="F109" s="39" t="s">
        <v>87</v>
      </c>
      <c r="G109" s="41">
        <v>1</v>
      </c>
      <c r="H109" s="39" t="s">
        <v>87</v>
      </c>
      <c r="I109" s="41">
        <v>1</v>
      </c>
      <c r="J109" s="39" t="s">
        <v>88</v>
      </c>
      <c r="K109" s="41">
        <v>120</v>
      </c>
    </row>
    <row r="110" spans="1:11" ht="150" x14ac:dyDescent="0.25">
      <c r="A110" s="39" t="s">
        <v>519</v>
      </c>
      <c r="B110" s="39" t="s">
        <v>520</v>
      </c>
      <c r="C110" s="40" t="s">
        <v>521</v>
      </c>
      <c r="D110" s="39" t="s">
        <v>522</v>
      </c>
      <c r="E110" s="39" t="s">
        <v>460</v>
      </c>
      <c r="F110" s="39" t="s">
        <v>87</v>
      </c>
      <c r="G110" s="41">
        <v>1</v>
      </c>
      <c r="H110" s="39" t="s">
        <v>87</v>
      </c>
      <c r="I110" s="41">
        <v>1</v>
      </c>
      <c r="J110" s="39" t="s">
        <v>88</v>
      </c>
      <c r="K110" s="41">
        <v>18</v>
      </c>
    </row>
    <row r="111" spans="1:11" ht="210" x14ac:dyDescent="0.25">
      <c r="A111" s="39" t="s">
        <v>523</v>
      </c>
      <c r="B111" s="39" t="s">
        <v>524</v>
      </c>
      <c r="C111" s="40" t="s">
        <v>525</v>
      </c>
      <c r="D111" s="39" t="s">
        <v>526</v>
      </c>
      <c r="E111" s="39" t="s">
        <v>460</v>
      </c>
      <c r="F111" s="39" t="s">
        <v>87</v>
      </c>
      <c r="G111" s="41">
        <v>1</v>
      </c>
      <c r="H111" s="39" t="s">
        <v>87</v>
      </c>
      <c r="I111" s="41">
        <v>1</v>
      </c>
      <c r="J111" s="39" t="s">
        <v>88</v>
      </c>
      <c r="K111" s="41">
        <v>49.9</v>
      </c>
    </row>
    <row r="112" spans="1:11" ht="120" x14ac:dyDescent="0.25">
      <c r="A112" s="39" t="s">
        <v>527</v>
      </c>
      <c r="B112" s="39" t="s">
        <v>528</v>
      </c>
      <c r="C112" s="40" t="s">
        <v>529</v>
      </c>
      <c r="D112" s="39" t="s">
        <v>530</v>
      </c>
      <c r="E112" s="39" t="s">
        <v>460</v>
      </c>
      <c r="F112" s="39" t="s">
        <v>87</v>
      </c>
      <c r="G112" s="41">
        <v>1</v>
      </c>
      <c r="H112" s="39" t="s">
        <v>87</v>
      </c>
      <c r="I112" s="41">
        <v>1</v>
      </c>
      <c r="J112" s="39" t="s">
        <v>88</v>
      </c>
      <c r="K112" s="41">
        <v>18.87</v>
      </c>
    </row>
    <row r="113" spans="1:11" ht="120" x14ac:dyDescent="0.25">
      <c r="A113" s="39" t="s">
        <v>531</v>
      </c>
      <c r="B113" s="39" t="s">
        <v>532</v>
      </c>
      <c r="C113" s="40" t="s">
        <v>533</v>
      </c>
      <c r="D113" s="39" t="s">
        <v>534</v>
      </c>
      <c r="E113" s="39" t="s">
        <v>460</v>
      </c>
      <c r="F113" s="39" t="s">
        <v>87</v>
      </c>
      <c r="G113" s="41">
        <v>1</v>
      </c>
      <c r="H113" s="39" t="s">
        <v>87</v>
      </c>
      <c r="I113" s="41">
        <v>1</v>
      </c>
      <c r="J113" s="39" t="s">
        <v>88</v>
      </c>
      <c r="K113" s="41">
        <v>18</v>
      </c>
    </row>
    <row r="114" spans="1:11" ht="210" x14ac:dyDescent="0.25">
      <c r="A114" s="39" t="s">
        <v>535</v>
      </c>
      <c r="B114" s="39" t="s">
        <v>536</v>
      </c>
      <c r="C114" s="40" t="s">
        <v>537</v>
      </c>
      <c r="D114" s="39" t="s">
        <v>538</v>
      </c>
      <c r="E114" s="39" t="s">
        <v>460</v>
      </c>
      <c r="F114" s="39" t="s">
        <v>87</v>
      </c>
      <c r="G114" s="41">
        <v>1</v>
      </c>
      <c r="H114" s="39" t="s">
        <v>87</v>
      </c>
      <c r="I114" s="41">
        <v>1</v>
      </c>
      <c r="J114" s="39" t="s">
        <v>88</v>
      </c>
      <c r="K114" s="41">
        <v>37.28</v>
      </c>
    </row>
    <row r="115" spans="1:11" ht="195" x14ac:dyDescent="0.25">
      <c r="A115" s="39" t="s">
        <v>539</v>
      </c>
      <c r="B115" s="39" t="s">
        <v>540</v>
      </c>
      <c r="C115" s="40" t="s">
        <v>541</v>
      </c>
      <c r="D115" s="39" t="s">
        <v>542</v>
      </c>
      <c r="E115" s="39" t="s">
        <v>460</v>
      </c>
      <c r="F115" s="39" t="s">
        <v>87</v>
      </c>
      <c r="G115" s="41">
        <v>1</v>
      </c>
      <c r="H115" s="39" t="s">
        <v>87</v>
      </c>
      <c r="I115" s="41">
        <v>1</v>
      </c>
      <c r="J115" s="39" t="s">
        <v>88</v>
      </c>
      <c r="K115" s="41">
        <v>37.28</v>
      </c>
    </row>
    <row r="116" spans="1:11" ht="135" x14ac:dyDescent="0.25">
      <c r="A116" s="39" t="s">
        <v>543</v>
      </c>
      <c r="B116" s="39" t="s">
        <v>544</v>
      </c>
      <c r="C116" s="40" t="s">
        <v>545</v>
      </c>
      <c r="D116" s="39" t="s">
        <v>546</v>
      </c>
      <c r="E116" s="39" t="s">
        <v>460</v>
      </c>
      <c r="F116" s="39" t="s">
        <v>87</v>
      </c>
      <c r="G116" s="41">
        <v>1</v>
      </c>
      <c r="H116" s="39" t="s">
        <v>87</v>
      </c>
      <c r="I116" s="41">
        <v>1</v>
      </c>
      <c r="J116" s="39" t="s">
        <v>88</v>
      </c>
      <c r="K116" s="41">
        <v>33.549999999999997</v>
      </c>
    </row>
    <row r="117" spans="1:11" ht="135" x14ac:dyDescent="0.25">
      <c r="A117" s="39" t="s">
        <v>547</v>
      </c>
      <c r="B117" s="39" t="s">
        <v>548</v>
      </c>
      <c r="C117" s="40" t="s">
        <v>549</v>
      </c>
      <c r="D117" s="39" t="s">
        <v>550</v>
      </c>
      <c r="E117" s="39" t="s">
        <v>460</v>
      </c>
      <c r="F117" s="39" t="s">
        <v>87</v>
      </c>
      <c r="G117" s="41">
        <v>1</v>
      </c>
      <c r="H117" s="39" t="s">
        <v>87</v>
      </c>
      <c r="I117" s="41">
        <v>1</v>
      </c>
      <c r="J117" s="39" t="s">
        <v>88</v>
      </c>
      <c r="K117" s="41">
        <v>32</v>
      </c>
    </row>
    <row r="118" spans="1:11" ht="135" x14ac:dyDescent="0.25">
      <c r="A118" s="39" t="s">
        <v>551</v>
      </c>
      <c r="B118" s="39" t="s">
        <v>552</v>
      </c>
      <c r="C118" s="40" t="s">
        <v>553</v>
      </c>
      <c r="D118" s="39" t="s">
        <v>554</v>
      </c>
      <c r="E118" s="39" t="s">
        <v>460</v>
      </c>
      <c r="F118" s="39" t="s">
        <v>87</v>
      </c>
      <c r="G118" s="41">
        <v>1</v>
      </c>
      <c r="H118" s="39" t="s">
        <v>87</v>
      </c>
      <c r="I118" s="41">
        <v>1</v>
      </c>
      <c r="J118" s="39" t="s">
        <v>88</v>
      </c>
      <c r="K118" s="41">
        <v>33.549999999999997</v>
      </c>
    </row>
    <row r="119" spans="1:11" ht="150" x14ac:dyDescent="0.25">
      <c r="A119" s="39" t="s">
        <v>555</v>
      </c>
      <c r="B119" s="39" t="s">
        <v>556</v>
      </c>
      <c r="C119" s="40" t="s">
        <v>557</v>
      </c>
      <c r="D119" s="39" t="s">
        <v>558</v>
      </c>
      <c r="E119" s="39" t="s">
        <v>460</v>
      </c>
      <c r="F119" s="39" t="s">
        <v>87</v>
      </c>
      <c r="G119" s="41">
        <v>1</v>
      </c>
      <c r="H119" s="39" t="s">
        <v>87</v>
      </c>
      <c r="I119" s="41">
        <v>1</v>
      </c>
      <c r="J119" s="39" t="s">
        <v>88</v>
      </c>
      <c r="K119" s="41">
        <v>300</v>
      </c>
    </row>
    <row r="120" spans="1:11" ht="255" x14ac:dyDescent="0.25">
      <c r="A120" s="39" t="s">
        <v>559</v>
      </c>
      <c r="B120" s="39" t="s">
        <v>560</v>
      </c>
      <c r="C120" s="40" t="s">
        <v>561</v>
      </c>
      <c r="D120" s="39" t="s">
        <v>562</v>
      </c>
      <c r="E120" s="39" t="s">
        <v>460</v>
      </c>
      <c r="F120" s="39" t="s">
        <v>301</v>
      </c>
      <c r="G120" s="41">
        <v>6</v>
      </c>
      <c r="H120" s="39" t="s">
        <v>563</v>
      </c>
      <c r="I120" s="41">
        <v>1</v>
      </c>
      <c r="J120" s="39" t="s">
        <v>88</v>
      </c>
      <c r="K120" s="41">
        <v>18.989999999999998</v>
      </c>
    </row>
    <row r="121" spans="1:11" ht="120" x14ac:dyDescent="0.25">
      <c r="A121" s="39" t="s">
        <v>564</v>
      </c>
      <c r="B121" s="39" t="s">
        <v>565</v>
      </c>
      <c r="C121" s="40" t="s">
        <v>566</v>
      </c>
      <c r="D121" s="39" t="s">
        <v>567</v>
      </c>
      <c r="E121" s="39" t="s">
        <v>460</v>
      </c>
      <c r="F121" s="39" t="s">
        <v>87</v>
      </c>
      <c r="G121" s="41">
        <v>1</v>
      </c>
      <c r="H121" s="39" t="s">
        <v>87</v>
      </c>
      <c r="I121" s="41">
        <v>1</v>
      </c>
      <c r="J121" s="39" t="s">
        <v>88</v>
      </c>
      <c r="K121" s="41">
        <v>20.97</v>
      </c>
    </row>
    <row r="122" spans="1:11" ht="120" x14ac:dyDescent="0.25">
      <c r="A122" s="39" t="s">
        <v>568</v>
      </c>
      <c r="B122" s="39" t="s">
        <v>569</v>
      </c>
      <c r="C122" s="40" t="s">
        <v>566</v>
      </c>
      <c r="D122" s="39" t="s">
        <v>570</v>
      </c>
      <c r="E122" s="39" t="s">
        <v>460</v>
      </c>
      <c r="F122" s="39" t="s">
        <v>87</v>
      </c>
      <c r="G122" s="41">
        <v>1</v>
      </c>
      <c r="H122" s="39" t="s">
        <v>87</v>
      </c>
      <c r="I122" s="41">
        <v>1</v>
      </c>
      <c r="J122" s="39" t="s">
        <v>88</v>
      </c>
      <c r="K122" s="41">
        <v>20</v>
      </c>
    </row>
    <row r="123" spans="1:11" ht="240" x14ac:dyDescent="0.25">
      <c r="A123" s="39" t="s">
        <v>571</v>
      </c>
      <c r="B123" s="39" t="s">
        <v>572</v>
      </c>
      <c r="C123" s="40" t="s">
        <v>573</v>
      </c>
      <c r="D123" s="39" t="s">
        <v>574</v>
      </c>
      <c r="E123" s="39" t="s">
        <v>481</v>
      </c>
      <c r="F123" s="39" t="s">
        <v>87</v>
      </c>
      <c r="G123" s="41">
        <v>1</v>
      </c>
      <c r="H123" s="39" t="s">
        <v>87</v>
      </c>
      <c r="I123" s="41">
        <v>1</v>
      </c>
      <c r="J123" s="39" t="s">
        <v>88</v>
      </c>
      <c r="K123" s="41">
        <v>35</v>
      </c>
    </row>
    <row r="124" spans="1:11" ht="120" x14ac:dyDescent="0.25">
      <c r="A124" s="39" t="s">
        <v>575</v>
      </c>
      <c r="B124" s="39" t="s">
        <v>576</v>
      </c>
      <c r="C124" s="40" t="s">
        <v>577</v>
      </c>
      <c r="D124" s="39" t="s">
        <v>578</v>
      </c>
      <c r="E124" s="39" t="s">
        <v>460</v>
      </c>
      <c r="F124" s="39" t="s">
        <v>87</v>
      </c>
      <c r="G124" s="41">
        <v>1</v>
      </c>
      <c r="H124" s="39" t="s">
        <v>87</v>
      </c>
      <c r="I124" s="41">
        <v>1</v>
      </c>
      <c r="J124" s="39" t="s">
        <v>88</v>
      </c>
      <c r="K124" s="41">
        <v>14.68</v>
      </c>
    </row>
    <row r="125" spans="1:11" ht="120" x14ac:dyDescent="0.25">
      <c r="A125" s="39" t="s">
        <v>579</v>
      </c>
      <c r="B125" s="39" t="s">
        <v>580</v>
      </c>
      <c r="C125" s="40" t="s">
        <v>581</v>
      </c>
      <c r="D125" s="39" t="s">
        <v>582</v>
      </c>
      <c r="E125" s="39" t="s">
        <v>460</v>
      </c>
      <c r="F125" s="39" t="s">
        <v>87</v>
      </c>
      <c r="G125" s="41">
        <v>1</v>
      </c>
      <c r="H125" s="39" t="s">
        <v>87</v>
      </c>
      <c r="I125" s="41">
        <v>1</v>
      </c>
      <c r="J125" s="39" t="s">
        <v>88</v>
      </c>
      <c r="K125" s="41">
        <v>14</v>
      </c>
    </row>
    <row r="126" spans="1:11" ht="210" x14ac:dyDescent="0.25">
      <c r="A126" s="39" t="s">
        <v>583</v>
      </c>
      <c r="B126" s="39" t="s">
        <v>584</v>
      </c>
      <c r="C126" s="40" t="s">
        <v>585</v>
      </c>
      <c r="D126" s="39" t="s">
        <v>586</v>
      </c>
      <c r="E126" s="39" t="s">
        <v>460</v>
      </c>
      <c r="F126" s="39" t="s">
        <v>87</v>
      </c>
      <c r="G126" s="41">
        <v>1</v>
      </c>
      <c r="H126" s="39" t="s">
        <v>87</v>
      </c>
      <c r="I126" s="41">
        <v>1</v>
      </c>
      <c r="J126" s="39" t="s">
        <v>88</v>
      </c>
      <c r="K126" s="41">
        <v>49.9</v>
      </c>
    </row>
    <row r="127" spans="1:11" ht="180" x14ac:dyDescent="0.25">
      <c r="A127" s="39" t="s">
        <v>587</v>
      </c>
      <c r="B127" s="39" t="s">
        <v>588</v>
      </c>
      <c r="C127" s="40" t="s">
        <v>589</v>
      </c>
      <c r="D127" s="39" t="s">
        <v>590</v>
      </c>
      <c r="E127" s="39" t="s">
        <v>460</v>
      </c>
      <c r="F127" s="39" t="s">
        <v>87</v>
      </c>
      <c r="G127" s="41">
        <v>1</v>
      </c>
      <c r="H127" s="39" t="s">
        <v>87</v>
      </c>
      <c r="I127" s="41">
        <v>1</v>
      </c>
      <c r="J127" s="39" t="s">
        <v>88</v>
      </c>
      <c r="K127" s="41">
        <v>44.78</v>
      </c>
    </row>
    <row r="128" spans="1:11" ht="210" x14ac:dyDescent="0.25">
      <c r="A128" s="39" t="s">
        <v>591</v>
      </c>
      <c r="B128" s="39" t="s">
        <v>592</v>
      </c>
      <c r="C128" s="40" t="s">
        <v>593</v>
      </c>
      <c r="D128" s="39" t="s">
        <v>594</v>
      </c>
      <c r="E128" s="39" t="s">
        <v>460</v>
      </c>
      <c r="F128" s="39" t="s">
        <v>87</v>
      </c>
      <c r="G128" s="41">
        <v>1</v>
      </c>
      <c r="H128" s="39" t="s">
        <v>87</v>
      </c>
      <c r="I128" s="41">
        <v>1</v>
      </c>
      <c r="J128" s="39" t="s">
        <v>88</v>
      </c>
      <c r="K128" s="41">
        <v>47.61</v>
      </c>
    </row>
    <row r="129" spans="1:11" ht="75" x14ac:dyDescent="0.25">
      <c r="A129" s="39" t="s">
        <v>595</v>
      </c>
      <c r="B129" s="39" t="s">
        <v>596</v>
      </c>
      <c r="C129" s="40" t="s">
        <v>597</v>
      </c>
      <c r="D129" s="39" t="s">
        <v>598</v>
      </c>
      <c r="E129" s="39" t="s">
        <v>460</v>
      </c>
      <c r="F129" s="39" t="s">
        <v>87</v>
      </c>
      <c r="G129" s="41">
        <v>1</v>
      </c>
      <c r="H129" s="39" t="s">
        <v>87</v>
      </c>
      <c r="I129" s="41">
        <v>1</v>
      </c>
      <c r="J129" s="39" t="s">
        <v>88</v>
      </c>
      <c r="K129" s="41">
        <v>55.14</v>
      </c>
    </row>
    <row r="130" spans="1:11" ht="75" x14ac:dyDescent="0.25">
      <c r="A130" s="39" t="s">
        <v>599</v>
      </c>
      <c r="B130" s="39" t="s">
        <v>600</v>
      </c>
      <c r="C130" s="40" t="s">
        <v>601</v>
      </c>
      <c r="D130" s="39" t="s">
        <v>602</v>
      </c>
      <c r="E130" s="39" t="s">
        <v>460</v>
      </c>
      <c r="F130" s="39" t="s">
        <v>87</v>
      </c>
      <c r="G130" s="41">
        <v>1</v>
      </c>
      <c r="H130" s="39" t="s">
        <v>87</v>
      </c>
      <c r="I130" s="41">
        <v>1</v>
      </c>
      <c r="J130" s="39" t="s">
        <v>88</v>
      </c>
      <c r="K130" s="41">
        <v>53.8</v>
      </c>
    </row>
    <row r="131" spans="1:11" ht="180" x14ac:dyDescent="0.25">
      <c r="A131" s="39" t="s">
        <v>603</v>
      </c>
      <c r="B131" s="39" t="s">
        <v>604</v>
      </c>
      <c r="C131" s="40" t="s">
        <v>605</v>
      </c>
      <c r="D131" s="39" t="s">
        <v>606</v>
      </c>
      <c r="E131" s="39" t="s">
        <v>460</v>
      </c>
      <c r="F131" s="39" t="s">
        <v>87</v>
      </c>
      <c r="G131" s="41">
        <v>1</v>
      </c>
      <c r="H131" s="39" t="s">
        <v>87</v>
      </c>
      <c r="I131" s="41">
        <v>1</v>
      </c>
      <c r="J131" s="39" t="s">
        <v>88</v>
      </c>
      <c r="K131" s="41">
        <v>14.74</v>
      </c>
    </row>
    <row r="132" spans="1:11" ht="180" x14ac:dyDescent="0.25">
      <c r="A132" s="39" t="s">
        <v>607</v>
      </c>
      <c r="B132" s="39" t="s">
        <v>608</v>
      </c>
      <c r="C132" s="40" t="s">
        <v>609</v>
      </c>
      <c r="D132" s="39" t="s">
        <v>610</v>
      </c>
      <c r="E132" s="39" t="s">
        <v>460</v>
      </c>
      <c r="F132" s="39" t="s">
        <v>87</v>
      </c>
      <c r="G132" s="41">
        <v>1</v>
      </c>
      <c r="H132" s="39" t="s">
        <v>87</v>
      </c>
      <c r="I132" s="41">
        <v>1</v>
      </c>
      <c r="J132" s="39" t="s">
        <v>88</v>
      </c>
      <c r="K132" s="41">
        <v>14.74</v>
      </c>
    </row>
    <row r="133" spans="1:11" ht="240" x14ac:dyDescent="0.25">
      <c r="A133" s="39" t="s">
        <v>611</v>
      </c>
      <c r="B133" s="39" t="s">
        <v>612</v>
      </c>
      <c r="C133" s="40" t="s">
        <v>613</v>
      </c>
      <c r="D133" s="39" t="s">
        <v>614</v>
      </c>
      <c r="E133" s="39" t="s">
        <v>460</v>
      </c>
      <c r="F133" s="39" t="s">
        <v>87</v>
      </c>
      <c r="G133" s="41">
        <v>1</v>
      </c>
      <c r="H133" s="39" t="s">
        <v>87</v>
      </c>
      <c r="I133" s="41">
        <v>1</v>
      </c>
      <c r="J133" s="39" t="s">
        <v>88</v>
      </c>
      <c r="K133" s="41">
        <v>25.05</v>
      </c>
    </row>
    <row r="134" spans="1:11" ht="240" x14ac:dyDescent="0.25">
      <c r="A134" s="39" t="s">
        <v>615</v>
      </c>
      <c r="B134" s="39" t="s">
        <v>616</v>
      </c>
      <c r="C134" s="40" t="s">
        <v>617</v>
      </c>
      <c r="D134" s="39" t="s">
        <v>618</v>
      </c>
      <c r="E134" s="39" t="s">
        <v>460</v>
      </c>
      <c r="F134" s="39" t="s">
        <v>87</v>
      </c>
      <c r="G134" s="41">
        <v>1</v>
      </c>
      <c r="H134" s="39" t="s">
        <v>87</v>
      </c>
      <c r="I134" s="41">
        <v>1</v>
      </c>
      <c r="J134" s="39" t="s">
        <v>88</v>
      </c>
      <c r="K134" s="41">
        <v>25.05</v>
      </c>
    </row>
    <row r="135" spans="1:11" ht="75" x14ac:dyDescent="0.25">
      <c r="A135" s="39" t="s">
        <v>619</v>
      </c>
      <c r="B135" s="39" t="s">
        <v>620</v>
      </c>
      <c r="C135" s="40" t="s">
        <v>621</v>
      </c>
      <c r="D135" s="39" t="s">
        <v>622</v>
      </c>
      <c r="E135" s="39" t="s">
        <v>623</v>
      </c>
      <c r="F135" s="39" t="s">
        <v>86</v>
      </c>
      <c r="G135" s="41">
        <v>2880</v>
      </c>
      <c r="H135" s="39" t="s">
        <v>87</v>
      </c>
      <c r="I135" s="41">
        <v>1</v>
      </c>
      <c r="J135" s="39" t="s">
        <v>88</v>
      </c>
      <c r="K135" s="41">
        <v>29.15</v>
      </c>
    </row>
    <row r="136" spans="1:11" ht="180" x14ac:dyDescent="0.25">
      <c r="A136" s="39" t="s">
        <v>624</v>
      </c>
      <c r="B136" s="39" t="s">
        <v>625</v>
      </c>
      <c r="C136" s="40" t="s">
        <v>626</v>
      </c>
      <c r="D136" s="39" t="s">
        <v>627</v>
      </c>
      <c r="E136" s="39" t="s">
        <v>623</v>
      </c>
      <c r="F136" s="39" t="s">
        <v>86</v>
      </c>
      <c r="G136" s="41">
        <v>3990</v>
      </c>
      <c r="H136" s="39" t="s">
        <v>87</v>
      </c>
      <c r="I136" s="41">
        <v>1</v>
      </c>
      <c r="J136" s="39" t="s">
        <v>88</v>
      </c>
      <c r="K136" s="41">
        <v>36.89</v>
      </c>
    </row>
    <row r="137" spans="1:11" ht="180" x14ac:dyDescent="0.25">
      <c r="A137" s="39" t="s">
        <v>628</v>
      </c>
      <c r="B137" s="39" t="s">
        <v>629</v>
      </c>
      <c r="C137" s="40" t="s">
        <v>630</v>
      </c>
      <c r="D137" s="39" t="s">
        <v>631</v>
      </c>
      <c r="E137" s="39" t="s">
        <v>623</v>
      </c>
      <c r="F137" s="39" t="s">
        <v>86</v>
      </c>
      <c r="G137" s="41">
        <v>4000</v>
      </c>
      <c r="H137" s="39" t="s">
        <v>87</v>
      </c>
      <c r="I137" s="41">
        <v>1</v>
      </c>
      <c r="J137" s="39" t="s">
        <v>88</v>
      </c>
      <c r="K137" s="41">
        <v>21.27</v>
      </c>
    </row>
    <row r="138" spans="1:11" ht="75" x14ac:dyDescent="0.25">
      <c r="A138" s="39" t="s">
        <v>632</v>
      </c>
      <c r="B138" s="39" t="s">
        <v>633</v>
      </c>
      <c r="C138" s="40" t="s">
        <v>634</v>
      </c>
      <c r="D138" s="39" t="s">
        <v>635</v>
      </c>
      <c r="E138" s="39" t="s">
        <v>623</v>
      </c>
      <c r="F138" s="39" t="s">
        <v>86</v>
      </c>
      <c r="G138" s="41">
        <v>3000</v>
      </c>
      <c r="H138" s="39" t="s">
        <v>87</v>
      </c>
      <c r="I138" s="41">
        <v>1</v>
      </c>
      <c r="J138" s="39" t="s">
        <v>88</v>
      </c>
      <c r="K138" s="41">
        <v>27.34</v>
      </c>
    </row>
    <row r="139" spans="1:11" ht="270" x14ac:dyDescent="0.25">
      <c r="A139" s="39" t="s">
        <v>636</v>
      </c>
      <c r="B139" s="39" t="s">
        <v>637</v>
      </c>
      <c r="C139" s="40" t="s">
        <v>638</v>
      </c>
      <c r="D139" s="39" t="s">
        <v>639</v>
      </c>
      <c r="E139" s="39" t="s">
        <v>460</v>
      </c>
      <c r="F139" s="39" t="s">
        <v>301</v>
      </c>
      <c r="G139" s="41">
        <v>30</v>
      </c>
      <c r="H139" s="39" t="s">
        <v>563</v>
      </c>
      <c r="I139" s="41">
        <v>1</v>
      </c>
      <c r="J139" s="39" t="s">
        <v>88</v>
      </c>
      <c r="K139" s="41">
        <v>10.63</v>
      </c>
    </row>
    <row r="140" spans="1:11" ht="180" x14ac:dyDescent="0.25">
      <c r="A140" s="39" t="s">
        <v>640</v>
      </c>
      <c r="B140" s="39" t="s">
        <v>641</v>
      </c>
      <c r="C140" s="40" t="s">
        <v>642</v>
      </c>
      <c r="D140" s="39" t="s">
        <v>643</v>
      </c>
      <c r="E140" s="39" t="s">
        <v>460</v>
      </c>
      <c r="F140" s="39" t="s">
        <v>87</v>
      </c>
      <c r="G140" s="41">
        <v>1</v>
      </c>
      <c r="H140" s="39" t="s">
        <v>87</v>
      </c>
      <c r="I140" s="41">
        <v>1</v>
      </c>
      <c r="J140" s="39" t="s">
        <v>88</v>
      </c>
      <c r="K140" s="41">
        <v>70.739999999999995</v>
      </c>
    </row>
    <row r="141" spans="1:11" ht="180" x14ac:dyDescent="0.25">
      <c r="A141" s="39" t="s">
        <v>644</v>
      </c>
      <c r="B141" s="39" t="s">
        <v>588</v>
      </c>
      <c r="C141" s="40" t="s">
        <v>642</v>
      </c>
      <c r="D141" s="39" t="s">
        <v>645</v>
      </c>
      <c r="E141" s="39" t="s">
        <v>460</v>
      </c>
      <c r="F141" s="39" t="s">
        <v>87</v>
      </c>
      <c r="G141" s="41">
        <v>1</v>
      </c>
      <c r="H141" s="39" t="s">
        <v>87</v>
      </c>
      <c r="I141" s="41">
        <v>1</v>
      </c>
      <c r="J141" s="39" t="s">
        <v>88</v>
      </c>
      <c r="K141" s="41">
        <v>70.739999999999995</v>
      </c>
    </row>
    <row r="142" spans="1:11" ht="180" x14ac:dyDescent="0.25">
      <c r="A142" s="39" t="s">
        <v>646</v>
      </c>
      <c r="B142" s="39" t="s">
        <v>641</v>
      </c>
      <c r="C142" s="40" t="s">
        <v>647</v>
      </c>
      <c r="D142" s="39" t="s">
        <v>648</v>
      </c>
      <c r="E142" s="39" t="s">
        <v>460</v>
      </c>
      <c r="F142" s="39" t="s">
        <v>87</v>
      </c>
      <c r="G142" s="41">
        <v>1</v>
      </c>
      <c r="H142" s="39" t="s">
        <v>87</v>
      </c>
      <c r="I142" s="41">
        <v>1</v>
      </c>
      <c r="J142" s="39" t="s">
        <v>88</v>
      </c>
      <c r="K142" s="41">
        <v>44.76</v>
      </c>
    </row>
    <row r="143" spans="1:11" ht="315" x14ac:dyDescent="0.25">
      <c r="A143" s="39" t="s">
        <v>649</v>
      </c>
      <c r="B143" s="39" t="s">
        <v>650</v>
      </c>
      <c r="C143" s="40" t="s">
        <v>651</v>
      </c>
      <c r="D143" s="39" t="s">
        <v>652</v>
      </c>
      <c r="E143" s="39" t="s">
        <v>85</v>
      </c>
      <c r="F143" s="39" t="s">
        <v>87</v>
      </c>
      <c r="G143" s="41">
        <v>1</v>
      </c>
      <c r="H143" s="39" t="s">
        <v>87</v>
      </c>
      <c r="I143" s="41">
        <v>1</v>
      </c>
      <c r="J143" s="39" t="s">
        <v>88</v>
      </c>
      <c r="K143" s="41">
        <v>155</v>
      </c>
    </row>
    <row r="144" spans="1:11" ht="315" x14ac:dyDescent="0.25">
      <c r="A144" s="39" t="s">
        <v>653</v>
      </c>
      <c r="B144" s="39" t="s">
        <v>654</v>
      </c>
      <c r="C144" s="40" t="s">
        <v>651</v>
      </c>
      <c r="D144" s="39" t="s">
        <v>655</v>
      </c>
      <c r="E144" s="39" t="s">
        <v>85</v>
      </c>
      <c r="F144" s="39" t="s">
        <v>87</v>
      </c>
      <c r="G144" s="41">
        <v>1</v>
      </c>
      <c r="H144" s="39" t="s">
        <v>87</v>
      </c>
      <c r="I144" s="41">
        <v>1</v>
      </c>
      <c r="J144" s="39" t="s">
        <v>88</v>
      </c>
      <c r="K144" s="41">
        <v>155</v>
      </c>
    </row>
    <row r="145" spans="1:11" ht="105" x14ac:dyDescent="0.25">
      <c r="A145" s="39" t="s">
        <v>656</v>
      </c>
      <c r="B145" s="39" t="s">
        <v>657</v>
      </c>
      <c r="C145" s="40" t="s">
        <v>658</v>
      </c>
      <c r="D145" s="39" t="s">
        <v>659</v>
      </c>
      <c r="E145" s="39" t="s">
        <v>85</v>
      </c>
      <c r="F145" s="39" t="s">
        <v>87</v>
      </c>
      <c r="G145" s="41">
        <v>1</v>
      </c>
      <c r="H145" s="39" t="s">
        <v>87</v>
      </c>
      <c r="I145" s="41">
        <v>1</v>
      </c>
      <c r="J145" s="39" t="s">
        <v>88</v>
      </c>
      <c r="K145" s="41">
        <v>84.47</v>
      </c>
    </row>
    <row r="146" spans="1:11" ht="105" x14ac:dyDescent="0.25">
      <c r="A146" s="39" t="s">
        <v>660</v>
      </c>
      <c r="B146" s="39" t="s">
        <v>661</v>
      </c>
      <c r="C146" s="40" t="s">
        <v>658</v>
      </c>
      <c r="D146" s="39" t="s">
        <v>662</v>
      </c>
      <c r="E146" s="39" t="s">
        <v>85</v>
      </c>
      <c r="F146" s="39" t="s">
        <v>87</v>
      </c>
      <c r="G146" s="41">
        <v>1</v>
      </c>
      <c r="H146" s="39" t="s">
        <v>87</v>
      </c>
      <c r="I146" s="41">
        <v>1</v>
      </c>
      <c r="J146" s="39" t="s">
        <v>88</v>
      </c>
      <c r="K146" s="41">
        <v>84.47</v>
      </c>
    </row>
    <row r="147" spans="1:11" ht="180" x14ac:dyDescent="0.25">
      <c r="A147" s="39" t="s">
        <v>663</v>
      </c>
      <c r="B147" s="39" t="s">
        <v>664</v>
      </c>
      <c r="C147" s="40" t="s">
        <v>665</v>
      </c>
      <c r="D147" s="39" t="s">
        <v>666</v>
      </c>
      <c r="E147" s="39" t="s">
        <v>85</v>
      </c>
      <c r="F147" s="39" t="s">
        <v>87</v>
      </c>
      <c r="G147" s="41">
        <v>1</v>
      </c>
      <c r="H147" s="39" t="s">
        <v>87</v>
      </c>
      <c r="I147" s="41">
        <v>1</v>
      </c>
      <c r="J147" s="39" t="s">
        <v>88</v>
      </c>
      <c r="K147" s="41">
        <v>31.2</v>
      </c>
    </row>
    <row r="148" spans="1:11" ht="180" x14ac:dyDescent="0.25">
      <c r="A148" s="39" t="s">
        <v>667</v>
      </c>
      <c r="B148" s="39" t="s">
        <v>668</v>
      </c>
      <c r="C148" s="40" t="s">
        <v>665</v>
      </c>
      <c r="D148" s="39" t="s">
        <v>669</v>
      </c>
      <c r="E148" s="39" t="s">
        <v>85</v>
      </c>
      <c r="F148" s="39" t="s">
        <v>87</v>
      </c>
      <c r="G148" s="41">
        <v>1</v>
      </c>
      <c r="H148" s="39" t="s">
        <v>87</v>
      </c>
      <c r="I148" s="41">
        <v>1</v>
      </c>
      <c r="J148" s="39" t="s">
        <v>88</v>
      </c>
      <c r="K148" s="41">
        <v>31.2</v>
      </c>
    </row>
    <row r="149" spans="1:11" ht="240" x14ac:dyDescent="0.25">
      <c r="A149" s="39" t="s">
        <v>670</v>
      </c>
      <c r="B149" s="39" t="s">
        <v>671</v>
      </c>
      <c r="C149" s="40" t="s">
        <v>672</v>
      </c>
      <c r="D149" s="39" t="s">
        <v>673</v>
      </c>
      <c r="E149" s="39" t="s">
        <v>85</v>
      </c>
      <c r="F149" s="39" t="s">
        <v>87</v>
      </c>
      <c r="G149" s="41">
        <v>1</v>
      </c>
      <c r="H149" s="39" t="s">
        <v>87</v>
      </c>
      <c r="I149" s="41">
        <v>1</v>
      </c>
      <c r="J149" s="39" t="s">
        <v>88</v>
      </c>
      <c r="K149" s="41">
        <v>83.5</v>
      </c>
    </row>
    <row r="150" spans="1:11" ht="240" x14ac:dyDescent="0.25">
      <c r="A150" s="39" t="s">
        <v>674</v>
      </c>
      <c r="B150" s="39" t="s">
        <v>675</v>
      </c>
      <c r="C150" s="40" t="s">
        <v>672</v>
      </c>
      <c r="D150" s="39" t="s">
        <v>676</v>
      </c>
      <c r="E150" s="39" t="s">
        <v>85</v>
      </c>
      <c r="F150" s="39" t="s">
        <v>87</v>
      </c>
      <c r="G150" s="41">
        <v>1</v>
      </c>
      <c r="H150" s="39" t="s">
        <v>87</v>
      </c>
      <c r="I150" s="41">
        <v>1</v>
      </c>
      <c r="J150" s="39" t="s">
        <v>88</v>
      </c>
      <c r="K150" s="41">
        <v>83.5</v>
      </c>
    </row>
    <row r="151" spans="1:11" ht="90" x14ac:dyDescent="0.25">
      <c r="A151" s="39" t="s">
        <v>677</v>
      </c>
      <c r="B151" s="39" t="s">
        <v>678</v>
      </c>
      <c r="C151" s="40" t="s">
        <v>679</v>
      </c>
      <c r="D151" s="39" t="s">
        <v>680</v>
      </c>
      <c r="E151" s="39" t="s">
        <v>85</v>
      </c>
      <c r="F151" s="39" t="s">
        <v>87</v>
      </c>
      <c r="G151" s="41">
        <v>1</v>
      </c>
      <c r="H151" s="39" t="s">
        <v>87</v>
      </c>
      <c r="I151" s="41">
        <v>1</v>
      </c>
      <c r="J151" s="39" t="s">
        <v>88</v>
      </c>
      <c r="K151" s="41">
        <v>18.02</v>
      </c>
    </row>
    <row r="152" spans="1:11" ht="90" x14ac:dyDescent="0.25">
      <c r="A152" s="39" t="s">
        <v>681</v>
      </c>
      <c r="B152" s="39" t="s">
        <v>682</v>
      </c>
      <c r="C152" s="40" t="s">
        <v>679</v>
      </c>
      <c r="D152" s="39" t="s">
        <v>683</v>
      </c>
      <c r="E152" s="39" t="s">
        <v>85</v>
      </c>
      <c r="F152" s="39" t="s">
        <v>87</v>
      </c>
      <c r="G152" s="41">
        <v>1</v>
      </c>
      <c r="H152" s="39" t="s">
        <v>87</v>
      </c>
      <c r="I152" s="41">
        <v>1</v>
      </c>
      <c r="J152" s="39" t="s">
        <v>88</v>
      </c>
      <c r="K152" s="41">
        <v>18.02</v>
      </c>
    </row>
    <row r="153" spans="1:11" ht="105" x14ac:dyDescent="0.25">
      <c r="A153" s="39" t="s">
        <v>684</v>
      </c>
      <c r="B153" s="39" t="s">
        <v>685</v>
      </c>
      <c r="C153" s="40" t="s">
        <v>686</v>
      </c>
      <c r="D153" s="39" t="s">
        <v>687</v>
      </c>
      <c r="E153" s="39" t="s">
        <v>85</v>
      </c>
      <c r="F153" s="39" t="s">
        <v>87</v>
      </c>
      <c r="G153" s="41">
        <v>1</v>
      </c>
      <c r="H153" s="39" t="s">
        <v>87</v>
      </c>
      <c r="I153" s="41">
        <v>1</v>
      </c>
      <c r="J153" s="39" t="s">
        <v>88</v>
      </c>
      <c r="K153" s="41">
        <v>24.41</v>
      </c>
    </row>
    <row r="154" spans="1:11" ht="240" x14ac:dyDescent="0.25">
      <c r="A154" s="39" t="s">
        <v>688</v>
      </c>
      <c r="B154" s="39" t="s">
        <v>689</v>
      </c>
      <c r="C154" s="40" t="s">
        <v>690</v>
      </c>
      <c r="D154" s="39" t="s">
        <v>691</v>
      </c>
      <c r="E154" s="39" t="s">
        <v>85</v>
      </c>
      <c r="F154" s="39" t="s">
        <v>87</v>
      </c>
      <c r="G154" s="41">
        <v>1</v>
      </c>
      <c r="H154" s="39" t="s">
        <v>87</v>
      </c>
      <c r="I154" s="41">
        <v>1</v>
      </c>
      <c r="J154" s="39" t="s">
        <v>88</v>
      </c>
      <c r="K154" s="41">
        <v>24.41</v>
      </c>
    </row>
    <row r="155" spans="1:11" ht="180" x14ac:dyDescent="0.25">
      <c r="A155" s="39" t="s">
        <v>692</v>
      </c>
      <c r="B155" s="39" t="s">
        <v>693</v>
      </c>
      <c r="C155" s="40" t="s">
        <v>694</v>
      </c>
      <c r="D155" s="39" t="s">
        <v>695</v>
      </c>
      <c r="E155" s="39" t="s">
        <v>85</v>
      </c>
      <c r="F155" s="39" t="s">
        <v>87</v>
      </c>
      <c r="G155" s="41">
        <v>1</v>
      </c>
      <c r="H155" s="39" t="s">
        <v>87</v>
      </c>
      <c r="I155" s="41">
        <v>1</v>
      </c>
      <c r="J155" s="39" t="s">
        <v>88</v>
      </c>
      <c r="K155" s="41">
        <v>40.799999999999997</v>
      </c>
    </row>
    <row r="156" spans="1:11" ht="180" x14ac:dyDescent="0.25">
      <c r="A156" s="39" t="s">
        <v>696</v>
      </c>
      <c r="B156" s="39" t="s">
        <v>697</v>
      </c>
      <c r="C156" s="40" t="s">
        <v>694</v>
      </c>
      <c r="D156" s="39" t="s">
        <v>698</v>
      </c>
      <c r="E156" s="39" t="s">
        <v>85</v>
      </c>
      <c r="F156" s="39" t="s">
        <v>87</v>
      </c>
      <c r="G156" s="41">
        <v>1</v>
      </c>
      <c r="H156" s="39" t="s">
        <v>87</v>
      </c>
      <c r="I156" s="41">
        <v>1</v>
      </c>
      <c r="J156" s="39" t="s">
        <v>88</v>
      </c>
      <c r="K156" s="41">
        <v>40.799999999999997</v>
      </c>
    </row>
    <row r="157" spans="1:11" ht="150" x14ac:dyDescent="0.25">
      <c r="A157" s="39" t="s">
        <v>699</v>
      </c>
      <c r="B157" s="39" t="s">
        <v>700</v>
      </c>
      <c r="C157" s="40" t="s">
        <v>701</v>
      </c>
      <c r="D157" s="39" t="s">
        <v>702</v>
      </c>
      <c r="E157" s="39" t="s">
        <v>85</v>
      </c>
      <c r="F157" s="39" t="s">
        <v>87</v>
      </c>
      <c r="G157" s="41">
        <v>1</v>
      </c>
      <c r="H157" s="39" t="s">
        <v>87</v>
      </c>
      <c r="I157" s="41">
        <v>1</v>
      </c>
      <c r="J157" s="39" t="s">
        <v>88</v>
      </c>
      <c r="K157" s="41">
        <v>31.2</v>
      </c>
    </row>
    <row r="158" spans="1:11" ht="150" x14ac:dyDescent="0.25">
      <c r="A158" s="39" t="s">
        <v>703</v>
      </c>
      <c r="B158" s="39" t="s">
        <v>704</v>
      </c>
      <c r="C158" s="40" t="s">
        <v>701</v>
      </c>
      <c r="D158" s="39" t="s">
        <v>705</v>
      </c>
      <c r="E158" s="39" t="s">
        <v>85</v>
      </c>
      <c r="F158" s="39" t="s">
        <v>87</v>
      </c>
      <c r="G158" s="41">
        <v>1</v>
      </c>
      <c r="H158" s="39" t="s">
        <v>87</v>
      </c>
      <c r="I158" s="41">
        <v>1</v>
      </c>
      <c r="J158" s="39" t="s">
        <v>88</v>
      </c>
      <c r="K158" s="41">
        <v>31.2</v>
      </c>
    </row>
    <row r="159" spans="1:11" ht="60" x14ac:dyDescent="0.25">
      <c r="A159" s="39" t="s">
        <v>706</v>
      </c>
      <c r="B159" s="39" t="s">
        <v>707</v>
      </c>
      <c r="C159" s="40" t="s">
        <v>708</v>
      </c>
      <c r="D159" s="39" t="s">
        <v>709</v>
      </c>
      <c r="E159" s="39" t="s">
        <v>710</v>
      </c>
      <c r="F159" s="39" t="s">
        <v>152</v>
      </c>
      <c r="G159" s="41">
        <v>5000</v>
      </c>
      <c r="H159" s="39" t="s">
        <v>87</v>
      </c>
      <c r="I159" s="41">
        <v>1</v>
      </c>
      <c r="J159" s="39" t="s">
        <v>88</v>
      </c>
      <c r="K159" s="41">
        <v>16.14</v>
      </c>
    </row>
    <row r="160" spans="1:11" ht="60" x14ac:dyDescent="0.25">
      <c r="A160" s="39" t="s">
        <v>711</v>
      </c>
      <c r="B160" s="39" t="s">
        <v>712</v>
      </c>
      <c r="C160" s="40" t="s">
        <v>713</v>
      </c>
      <c r="D160" s="39" t="s">
        <v>714</v>
      </c>
      <c r="E160" s="39" t="s">
        <v>710</v>
      </c>
      <c r="F160" s="39" t="s">
        <v>152</v>
      </c>
      <c r="G160" s="41">
        <v>2880</v>
      </c>
      <c r="H160" s="39" t="s">
        <v>87</v>
      </c>
      <c r="I160" s="41">
        <v>1</v>
      </c>
      <c r="J160" s="39" t="s">
        <v>88</v>
      </c>
      <c r="K160" s="41">
        <v>29.74</v>
      </c>
    </row>
    <row r="161" spans="1:11" ht="165" x14ac:dyDescent="0.25">
      <c r="A161" s="39" t="s">
        <v>715</v>
      </c>
      <c r="B161" s="39" t="s">
        <v>716</v>
      </c>
      <c r="C161" s="40" t="s">
        <v>717</v>
      </c>
      <c r="D161" s="39" t="s">
        <v>715</v>
      </c>
      <c r="E161" s="39" t="s">
        <v>623</v>
      </c>
      <c r="F161" s="39" t="s">
        <v>87</v>
      </c>
      <c r="G161" s="41">
        <v>1</v>
      </c>
      <c r="H161" s="39" t="s">
        <v>87</v>
      </c>
      <c r="I161" s="41">
        <v>1</v>
      </c>
      <c r="J161" s="39" t="s">
        <v>88</v>
      </c>
      <c r="K161" s="41">
        <v>25</v>
      </c>
    </row>
    <row r="162" spans="1:11" ht="135" x14ac:dyDescent="0.25">
      <c r="A162" s="39" t="s">
        <v>718</v>
      </c>
      <c r="B162" s="39" t="s">
        <v>719</v>
      </c>
      <c r="C162" s="40" t="s">
        <v>720</v>
      </c>
      <c r="D162" s="39" t="s">
        <v>718</v>
      </c>
      <c r="E162" s="39" t="s">
        <v>623</v>
      </c>
      <c r="F162" s="39" t="s">
        <v>87</v>
      </c>
      <c r="G162" s="41">
        <v>1</v>
      </c>
      <c r="H162" s="39" t="s">
        <v>87</v>
      </c>
      <c r="I162" s="41">
        <v>1</v>
      </c>
      <c r="J162" s="39" t="s">
        <v>88</v>
      </c>
      <c r="K162" s="41">
        <v>40</v>
      </c>
    </row>
    <row r="163" spans="1:11" ht="60" x14ac:dyDescent="0.25">
      <c r="A163" s="39" t="s">
        <v>721</v>
      </c>
      <c r="B163" s="39" t="s">
        <v>722</v>
      </c>
      <c r="C163" s="40" t="s">
        <v>723</v>
      </c>
      <c r="D163" s="39" t="s">
        <v>721</v>
      </c>
      <c r="E163" s="39" t="s">
        <v>623</v>
      </c>
      <c r="F163" s="39" t="s">
        <v>87</v>
      </c>
      <c r="G163" s="41">
        <v>1</v>
      </c>
      <c r="H163" s="39" t="s">
        <v>87</v>
      </c>
      <c r="I163" s="41">
        <v>1</v>
      </c>
      <c r="J163" s="39" t="s">
        <v>88</v>
      </c>
      <c r="K163" s="41">
        <v>8</v>
      </c>
    </row>
    <row r="164" spans="1:11" ht="225" x14ac:dyDescent="0.25">
      <c r="A164" s="39" t="s">
        <v>724</v>
      </c>
      <c r="B164" s="39" t="s">
        <v>725</v>
      </c>
      <c r="C164" s="40" t="s">
        <v>726</v>
      </c>
      <c r="D164" s="39" t="s">
        <v>727</v>
      </c>
      <c r="E164" s="39" t="s">
        <v>623</v>
      </c>
      <c r="F164" s="39" t="s">
        <v>86</v>
      </c>
      <c r="G164" s="41">
        <v>12</v>
      </c>
      <c r="H164" s="39" t="s">
        <v>563</v>
      </c>
      <c r="I164" s="41">
        <v>1</v>
      </c>
      <c r="J164" s="39" t="s">
        <v>88</v>
      </c>
      <c r="K164" s="41">
        <v>23.78</v>
      </c>
    </row>
    <row r="165" spans="1:11" ht="45" x14ac:dyDescent="0.25">
      <c r="A165" s="39" t="s">
        <v>728</v>
      </c>
      <c r="B165" s="39" t="s">
        <v>729</v>
      </c>
      <c r="C165" s="40" t="s">
        <v>730</v>
      </c>
      <c r="D165" s="39" t="s">
        <v>728</v>
      </c>
      <c r="E165" s="39" t="s">
        <v>623</v>
      </c>
      <c r="F165" s="39" t="s">
        <v>87</v>
      </c>
      <c r="G165" s="41">
        <v>1</v>
      </c>
      <c r="H165" s="39" t="s">
        <v>87</v>
      </c>
      <c r="I165" s="41">
        <v>1</v>
      </c>
      <c r="J165" s="39" t="s">
        <v>88</v>
      </c>
      <c r="K165" s="41">
        <v>105</v>
      </c>
    </row>
    <row r="166" spans="1:11" ht="270" x14ac:dyDescent="0.25">
      <c r="A166" s="39" t="s">
        <v>731</v>
      </c>
      <c r="B166" s="39" t="s">
        <v>732</v>
      </c>
      <c r="C166" s="40" t="s">
        <v>733</v>
      </c>
      <c r="D166" s="39" t="s">
        <v>734</v>
      </c>
      <c r="E166" s="39" t="s">
        <v>481</v>
      </c>
      <c r="F166" s="39" t="s">
        <v>152</v>
      </c>
      <c r="G166" s="41">
        <v>64</v>
      </c>
      <c r="H166" s="39" t="s">
        <v>563</v>
      </c>
      <c r="I166" s="41">
        <v>1</v>
      </c>
      <c r="J166" s="39" t="s">
        <v>88</v>
      </c>
      <c r="K166" s="41">
        <v>20.34</v>
      </c>
    </row>
    <row r="167" spans="1:11" ht="255" x14ac:dyDescent="0.25">
      <c r="A167" s="39" t="s">
        <v>735</v>
      </c>
      <c r="B167" s="39" t="s">
        <v>736</v>
      </c>
      <c r="C167" s="40" t="s">
        <v>737</v>
      </c>
      <c r="D167" s="39" t="s">
        <v>738</v>
      </c>
      <c r="E167" s="39" t="s">
        <v>460</v>
      </c>
      <c r="F167" s="39" t="s">
        <v>301</v>
      </c>
      <c r="G167" s="41">
        <v>6</v>
      </c>
      <c r="H167" s="39" t="s">
        <v>563</v>
      </c>
      <c r="I167" s="41">
        <v>1</v>
      </c>
      <c r="J167" s="39" t="s">
        <v>88</v>
      </c>
      <c r="K167" s="41">
        <v>64.69</v>
      </c>
    </row>
    <row r="168" spans="1:11" ht="225" x14ac:dyDescent="0.25">
      <c r="A168" s="39" t="s">
        <v>739</v>
      </c>
      <c r="B168" s="39" t="s">
        <v>740</v>
      </c>
      <c r="C168" s="40" t="s">
        <v>741</v>
      </c>
      <c r="D168" s="39" t="s">
        <v>742</v>
      </c>
      <c r="E168" s="39" t="s">
        <v>460</v>
      </c>
      <c r="F168" s="39" t="s">
        <v>86</v>
      </c>
      <c r="G168" s="41">
        <v>12</v>
      </c>
      <c r="H168" s="39" t="s">
        <v>563</v>
      </c>
      <c r="I168" s="41">
        <v>1</v>
      </c>
      <c r="J168" s="39" t="s">
        <v>88</v>
      </c>
      <c r="K168" s="41">
        <v>55.75</v>
      </c>
    </row>
    <row r="169" spans="1:11" ht="255" x14ac:dyDescent="0.25">
      <c r="A169" s="39" t="s">
        <v>743</v>
      </c>
      <c r="B169" s="39" t="s">
        <v>744</v>
      </c>
      <c r="C169" s="40" t="s">
        <v>745</v>
      </c>
      <c r="D169" s="39" t="s">
        <v>746</v>
      </c>
      <c r="E169" s="39" t="s">
        <v>460</v>
      </c>
      <c r="F169" s="39" t="s">
        <v>86</v>
      </c>
      <c r="G169" s="41">
        <v>12</v>
      </c>
      <c r="H169" s="39" t="s">
        <v>563</v>
      </c>
      <c r="I169" s="41">
        <v>1</v>
      </c>
      <c r="J169" s="39" t="s">
        <v>88</v>
      </c>
      <c r="K169" s="41">
        <v>60.77</v>
      </c>
    </row>
    <row r="170" spans="1:11" ht="300" x14ac:dyDescent="0.25">
      <c r="A170" s="39" t="s">
        <v>747</v>
      </c>
      <c r="B170" s="39" t="s">
        <v>748</v>
      </c>
      <c r="C170" s="40" t="s">
        <v>749</v>
      </c>
      <c r="D170" s="39" t="s">
        <v>750</v>
      </c>
      <c r="E170" s="39" t="s">
        <v>460</v>
      </c>
      <c r="F170" s="39" t="s">
        <v>86</v>
      </c>
      <c r="G170" s="41">
        <v>9000</v>
      </c>
      <c r="H170" s="39" t="s">
        <v>87</v>
      </c>
      <c r="I170" s="41">
        <v>1</v>
      </c>
      <c r="J170" s="39" t="s">
        <v>88</v>
      </c>
      <c r="K170" s="41">
        <v>80.510000000000005</v>
      </c>
    </row>
    <row r="171" spans="1:11" ht="345" x14ac:dyDescent="0.25">
      <c r="A171" s="39" t="s">
        <v>751</v>
      </c>
      <c r="B171" s="39" t="s">
        <v>752</v>
      </c>
      <c r="C171" s="40" t="s">
        <v>753</v>
      </c>
      <c r="D171" s="39" t="s">
        <v>754</v>
      </c>
      <c r="E171" s="39" t="s">
        <v>481</v>
      </c>
      <c r="F171" s="39" t="s">
        <v>86</v>
      </c>
      <c r="G171" s="41">
        <v>4920</v>
      </c>
      <c r="H171" s="39" t="s">
        <v>87</v>
      </c>
      <c r="I171" s="41">
        <v>1</v>
      </c>
      <c r="J171" s="39" t="s">
        <v>88</v>
      </c>
      <c r="K171" s="41">
        <v>52.05</v>
      </c>
    </row>
    <row r="172" spans="1:11" ht="165" x14ac:dyDescent="0.25">
      <c r="A172" s="39" t="s">
        <v>755</v>
      </c>
      <c r="B172" s="39" t="s">
        <v>756</v>
      </c>
      <c r="C172" s="40" t="s">
        <v>757</v>
      </c>
      <c r="D172" s="39" t="s">
        <v>758</v>
      </c>
      <c r="E172" s="39" t="s">
        <v>481</v>
      </c>
      <c r="F172" s="39" t="s">
        <v>86</v>
      </c>
      <c r="G172" s="41">
        <v>3000</v>
      </c>
      <c r="H172" s="39" t="s">
        <v>87</v>
      </c>
      <c r="I172" s="41">
        <v>1</v>
      </c>
      <c r="J172" s="39" t="s">
        <v>88</v>
      </c>
      <c r="K172" s="41">
        <v>83.53</v>
      </c>
    </row>
    <row r="173" spans="1:11" ht="60" x14ac:dyDescent="0.25">
      <c r="A173" s="39" t="s">
        <v>759</v>
      </c>
      <c r="B173" s="39" t="s">
        <v>760</v>
      </c>
      <c r="C173" s="40" t="s">
        <v>761</v>
      </c>
      <c r="D173" s="39" t="s">
        <v>762</v>
      </c>
      <c r="E173" s="39" t="s">
        <v>710</v>
      </c>
      <c r="F173" s="39" t="s">
        <v>152</v>
      </c>
      <c r="G173" s="41">
        <v>4200</v>
      </c>
      <c r="H173" s="39" t="s">
        <v>87</v>
      </c>
      <c r="I173" s="41">
        <v>1</v>
      </c>
      <c r="J173" s="39" t="s">
        <v>88</v>
      </c>
      <c r="K173" s="41">
        <v>33.9</v>
      </c>
    </row>
    <row r="174" spans="1:11" ht="240" x14ac:dyDescent="0.25">
      <c r="A174" s="39" t="s">
        <v>763</v>
      </c>
      <c r="B174" s="39" t="s">
        <v>764</v>
      </c>
      <c r="C174" s="40" t="s">
        <v>765</v>
      </c>
      <c r="D174" s="39" t="s">
        <v>766</v>
      </c>
      <c r="E174" s="39" t="s">
        <v>460</v>
      </c>
      <c r="F174" s="39" t="s">
        <v>301</v>
      </c>
      <c r="G174" s="41">
        <v>32</v>
      </c>
      <c r="H174" s="39" t="s">
        <v>563</v>
      </c>
      <c r="I174" s="41">
        <v>1</v>
      </c>
      <c r="J174" s="39" t="s">
        <v>88</v>
      </c>
      <c r="K174" s="41">
        <v>14.62</v>
      </c>
    </row>
    <row r="175" spans="1:11" ht="330" x14ac:dyDescent="0.25">
      <c r="A175" s="39" t="s">
        <v>767</v>
      </c>
      <c r="B175" s="39" t="s">
        <v>768</v>
      </c>
      <c r="C175" s="40" t="s">
        <v>769</v>
      </c>
      <c r="D175" s="39" t="s">
        <v>770</v>
      </c>
      <c r="E175" s="39" t="s">
        <v>460</v>
      </c>
      <c r="F175" s="39" t="s">
        <v>86</v>
      </c>
      <c r="G175" s="41">
        <v>11</v>
      </c>
      <c r="H175" s="39" t="s">
        <v>563</v>
      </c>
      <c r="I175" s="41">
        <v>1</v>
      </c>
      <c r="J175" s="39" t="s">
        <v>88</v>
      </c>
      <c r="K175" s="41">
        <v>19.87</v>
      </c>
    </row>
    <row r="176" spans="1:11" ht="300" x14ac:dyDescent="0.25">
      <c r="A176" s="39" t="s">
        <v>771</v>
      </c>
      <c r="B176" s="39" t="s">
        <v>772</v>
      </c>
      <c r="C176" s="40" t="s">
        <v>773</v>
      </c>
      <c r="D176" s="39" t="s">
        <v>774</v>
      </c>
      <c r="E176" s="39" t="s">
        <v>460</v>
      </c>
      <c r="F176" s="39" t="s">
        <v>86</v>
      </c>
      <c r="G176" s="41">
        <v>6</v>
      </c>
      <c r="H176" s="39" t="s">
        <v>563</v>
      </c>
      <c r="I176" s="41">
        <v>1</v>
      </c>
      <c r="J176" s="39" t="s">
        <v>88</v>
      </c>
      <c r="K176" s="41">
        <v>44.3</v>
      </c>
    </row>
    <row r="177" spans="1:11" ht="225" x14ac:dyDescent="0.25">
      <c r="A177" s="39" t="s">
        <v>775</v>
      </c>
      <c r="B177" s="39" t="s">
        <v>776</v>
      </c>
      <c r="C177" s="40" t="s">
        <v>777</v>
      </c>
      <c r="D177" s="39" t="s">
        <v>778</v>
      </c>
      <c r="E177" s="39" t="s">
        <v>460</v>
      </c>
      <c r="F177" s="39" t="s">
        <v>301</v>
      </c>
      <c r="G177" s="41">
        <v>70</v>
      </c>
      <c r="H177" s="39" t="s">
        <v>563</v>
      </c>
      <c r="I177" s="41">
        <v>1</v>
      </c>
      <c r="J177" s="39" t="s">
        <v>88</v>
      </c>
      <c r="K177" s="41">
        <v>21.27</v>
      </c>
    </row>
    <row r="178" spans="1:11" ht="225" x14ac:dyDescent="0.25">
      <c r="A178" s="39" t="s">
        <v>779</v>
      </c>
      <c r="B178" s="39" t="s">
        <v>780</v>
      </c>
      <c r="C178" s="40" t="s">
        <v>781</v>
      </c>
      <c r="D178" s="39" t="s">
        <v>782</v>
      </c>
      <c r="E178" s="39" t="s">
        <v>460</v>
      </c>
      <c r="F178" s="39" t="s">
        <v>152</v>
      </c>
      <c r="G178" s="41">
        <v>70</v>
      </c>
      <c r="H178" s="39" t="s">
        <v>563</v>
      </c>
      <c r="I178" s="41">
        <v>1</v>
      </c>
      <c r="J178" s="39" t="s">
        <v>88</v>
      </c>
      <c r="K178" s="41">
        <v>40.86</v>
      </c>
    </row>
    <row r="179" spans="1:11" ht="255" x14ac:dyDescent="0.25">
      <c r="A179" s="39" t="s">
        <v>783</v>
      </c>
      <c r="B179" s="39" t="s">
        <v>784</v>
      </c>
      <c r="C179" s="40" t="s">
        <v>785</v>
      </c>
      <c r="D179" s="39" t="s">
        <v>786</v>
      </c>
      <c r="E179" s="39" t="s">
        <v>481</v>
      </c>
      <c r="F179" s="39" t="s">
        <v>152</v>
      </c>
      <c r="G179" s="41">
        <v>70</v>
      </c>
      <c r="H179" s="39" t="s">
        <v>563</v>
      </c>
      <c r="I179" s="41">
        <v>1</v>
      </c>
      <c r="J179" s="39" t="s">
        <v>88</v>
      </c>
      <c r="K179" s="41">
        <v>24.58</v>
      </c>
    </row>
    <row r="180" spans="1:11" ht="225" x14ac:dyDescent="0.25">
      <c r="A180" s="39" t="s">
        <v>787</v>
      </c>
      <c r="B180" s="39" t="s">
        <v>788</v>
      </c>
      <c r="C180" s="40" t="s">
        <v>789</v>
      </c>
      <c r="D180" s="39" t="s">
        <v>790</v>
      </c>
      <c r="E180" s="39" t="s">
        <v>460</v>
      </c>
      <c r="F180" s="39" t="s">
        <v>301</v>
      </c>
      <c r="G180" s="41">
        <v>64</v>
      </c>
      <c r="H180" s="39" t="s">
        <v>563</v>
      </c>
      <c r="I180" s="41">
        <v>1</v>
      </c>
      <c r="J180" s="39" t="s">
        <v>88</v>
      </c>
      <c r="K180" s="41">
        <v>14.58</v>
      </c>
    </row>
    <row r="181" spans="1:11" ht="240" x14ac:dyDescent="0.25">
      <c r="A181" s="39" t="s">
        <v>70</v>
      </c>
      <c r="B181" s="39" t="s">
        <v>791</v>
      </c>
      <c r="C181" s="40" t="s">
        <v>792</v>
      </c>
      <c r="D181" s="39" t="s">
        <v>793</v>
      </c>
      <c r="E181" s="39" t="s">
        <v>460</v>
      </c>
      <c r="F181" s="39" t="s">
        <v>301</v>
      </c>
      <c r="G181" s="41">
        <v>30</v>
      </c>
      <c r="H181" s="39" t="s">
        <v>563</v>
      </c>
      <c r="I181" s="41">
        <v>1</v>
      </c>
      <c r="J181" s="39" t="s">
        <v>88</v>
      </c>
      <c r="K181" s="41">
        <v>18.170000000000002</v>
      </c>
    </row>
    <row r="182" spans="1:11" ht="300" x14ac:dyDescent="0.25">
      <c r="A182" s="39" t="s">
        <v>794</v>
      </c>
      <c r="B182" s="39" t="s">
        <v>795</v>
      </c>
      <c r="C182" s="40" t="s">
        <v>796</v>
      </c>
      <c r="D182" s="39" t="s">
        <v>797</v>
      </c>
      <c r="E182" s="39" t="s">
        <v>460</v>
      </c>
      <c r="F182" s="39" t="s">
        <v>301</v>
      </c>
      <c r="G182" s="41">
        <v>1</v>
      </c>
      <c r="H182" s="39" t="s">
        <v>563</v>
      </c>
      <c r="I182" s="41">
        <v>1</v>
      </c>
      <c r="J182" s="39" t="s">
        <v>88</v>
      </c>
      <c r="K182" s="41">
        <v>20.89</v>
      </c>
    </row>
    <row r="183" spans="1:11" ht="270" x14ac:dyDescent="0.25">
      <c r="A183" s="39" t="s">
        <v>798</v>
      </c>
      <c r="B183" s="39" t="s">
        <v>799</v>
      </c>
      <c r="C183" s="40" t="s">
        <v>800</v>
      </c>
      <c r="D183" s="39" t="s">
        <v>801</v>
      </c>
      <c r="E183" s="39" t="s">
        <v>460</v>
      </c>
      <c r="F183" s="39" t="s">
        <v>301</v>
      </c>
      <c r="G183" s="41">
        <v>27</v>
      </c>
      <c r="H183" s="39" t="s">
        <v>563</v>
      </c>
      <c r="I183" s="41">
        <v>1</v>
      </c>
      <c r="J183" s="39" t="s">
        <v>88</v>
      </c>
      <c r="K183" s="41">
        <v>56.38</v>
      </c>
    </row>
    <row r="184" spans="1:11" ht="300" x14ac:dyDescent="0.25">
      <c r="A184" s="39" t="s">
        <v>802</v>
      </c>
      <c r="B184" s="39" t="s">
        <v>803</v>
      </c>
      <c r="C184" s="40" t="s">
        <v>804</v>
      </c>
      <c r="D184" s="39" t="s">
        <v>805</v>
      </c>
      <c r="E184" s="39" t="s">
        <v>460</v>
      </c>
      <c r="F184" s="39" t="s">
        <v>86</v>
      </c>
      <c r="G184" s="41">
        <v>27</v>
      </c>
      <c r="H184" s="39" t="s">
        <v>563</v>
      </c>
      <c r="I184" s="41">
        <v>1</v>
      </c>
      <c r="J184" s="39" t="s">
        <v>88</v>
      </c>
      <c r="K184" s="41">
        <v>54.67</v>
      </c>
    </row>
    <row r="185" spans="1:11" ht="285" x14ac:dyDescent="0.25">
      <c r="A185" s="39" t="s">
        <v>806</v>
      </c>
      <c r="B185" s="39" t="s">
        <v>807</v>
      </c>
      <c r="C185" s="40" t="s">
        <v>808</v>
      </c>
      <c r="D185" s="39" t="s">
        <v>809</v>
      </c>
      <c r="E185" s="39" t="s">
        <v>460</v>
      </c>
      <c r="F185" s="39" t="s">
        <v>86</v>
      </c>
      <c r="G185" s="41">
        <v>6</v>
      </c>
      <c r="H185" s="39" t="s">
        <v>563</v>
      </c>
      <c r="I185" s="41">
        <v>1</v>
      </c>
      <c r="J185" s="39" t="s">
        <v>88</v>
      </c>
      <c r="K185" s="41">
        <v>24.3</v>
      </c>
    </row>
    <row r="186" spans="1:11" ht="195" x14ac:dyDescent="0.25">
      <c r="A186" s="39" t="s">
        <v>810</v>
      </c>
      <c r="B186" s="39" t="s">
        <v>811</v>
      </c>
      <c r="C186" s="40" t="s">
        <v>812</v>
      </c>
      <c r="D186" s="39" t="s">
        <v>813</v>
      </c>
      <c r="E186" s="39" t="s">
        <v>460</v>
      </c>
      <c r="F186" s="39" t="s">
        <v>301</v>
      </c>
      <c r="G186" s="41">
        <v>3780</v>
      </c>
      <c r="H186" s="39" t="s">
        <v>87</v>
      </c>
      <c r="I186" s="41">
        <v>1</v>
      </c>
      <c r="J186" s="39" t="s">
        <v>88</v>
      </c>
      <c r="K186" s="41">
        <v>58.4</v>
      </c>
    </row>
    <row r="187" spans="1:11" ht="270" x14ac:dyDescent="0.25">
      <c r="A187" s="39" t="s">
        <v>814</v>
      </c>
      <c r="B187" s="39" t="s">
        <v>815</v>
      </c>
      <c r="C187" s="40" t="s">
        <v>816</v>
      </c>
      <c r="D187" s="39" t="s">
        <v>817</v>
      </c>
      <c r="E187" s="39" t="s">
        <v>460</v>
      </c>
      <c r="F187" s="39" t="s">
        <v>301</v>
      </c>
      <c r="G187" s="41">
        <v>12</v>
      </c>
      <c r="H187" s="39" t="s">
        <v>563</v>
      </c>
      <c r="I187" s="41">
        <v>1</v>
      </c>
      <c r="J187" s="39" t="s">
        <v>88</v>
      </c>
      <c r="K187" s="41">
        <v>19.87</v>
      </c>
    </row>
    <row r="188" spans="1:11" ht="255" x14ac:dyDescent="0.25">
      <c r="A188" s="39" t="s">
        <v>818</v>
      </c>
      <c r="B188" s="39" t="s">
        <v>819</v>
      </c>
      <c r="C188" s="40" t="s">
        <v>820</v>
      </c>
      <c r="D188" s="39" t="s">
        <v>821</v>
      </c>
      <c r="E188" s="39" t="s">
        <v>460</v>
      </c>
      <c r="F188" s="39" t="s">
        <v>301</v>
      </c>
      <c r="G188" s="41">
        <v>6</v>
      </c>
      <c r="H188" s="39" t="s">
        <v>563</v>
      </c>
      <c r="I188" s="41">
        <v>1</v>
      </c>
      <c r="J188" s="39" t="s">
        <v>88</v>
      </c>
      <c r="K188" s="41">
        <v>33.31</v>
      </c>
    </row>
    <row r="189" spans="1:11" ht="240" x14ac:dyDescent="0.25">
      <c r="A189" s="39" t="s">
        <v>822</v>
      </c>
      <c r="B189" s="39" t="s">
        <v>823</v>
      </c>
      <c r="C189" s="40" t="s">
        <v>824</v>
      </c>
      <c r="D189" s="39" t="s">
        <v>825</v>
      </c>
      <c r="E189" s="39" t="s">
        <v>460</v>
      </c>
      <c r="F189" s="39" t="s">
        <v>301</v>
      </c>
      <c r="G189" s="41">
        <v>48</v>
      </c>
      <c r="H189" s="39" t="s">
        <v>563</v>
      </c>
      <c r="I189" s="41">
        <v>1</v>
      </c>
      <c r="J189" s="39" t="s">
        <v>88</v>
      </c>
      <c r="K189" s="41">
        <v>40.79</v>
      </c>
    </row>
    <row r="190" spans="1:11" ht="135" x14ac:dyDescent="0.25">
      <c r="A190" s="39" t="s">
        <v>826</v>
      </c>
      <c r="B190" s="39" t="s">
        <v>827</v>
      </c>
      <c r="C190" s="40" t="s">
        <v>828</v>
      </c>
      <c r="D190" s="39" t="s">
        <v>829</v>
      </c>
      <c r="E190" s="39" t="s">
        <v>460</v>
      </c>
      <c r="F190" s="39" t="s">
        <v>87</v>
      </c>
      <c r="G190" s="41">
        <v>1</v>
      </c>
      <c r="H190" s="39" t="s">
        <v>87</v>
      </c>
      <c r="I190" s="41">
        <v>1</v>
      </c>
      <c r="J190" s="39" t="s">
        <v>88</v>
      </c>
      <c r="K190" s="41">
        <v>80.45</v>
      </c>
    </row>
    <row r="191" spans="1:11" ht="300" x14ac:dyDescent="0.25">
      <c r="A191" s="39" t="s">
        <v>830</v>
      </c>
      <c r="B191" s="39" t="s">
        <v>831</v>
      </c>
      <c r="C191" s="40" t="s">
        <v>832</v>
      </c>
      <c r="D191" s="39" t="s">
        <v>833</v>
      </c>
      <c r="E191" s="39" t="s">
        <v>460</v>
      </c>
      <c r="F191" s="39" t="s">
        <v>86</v>
      </c>
      <c r="G191" s="41">
        <v>8000</v>
      </c>
      <c r="H191" s="39" t="s">
        <v>87</v>
      </c>
      <c r="I191" s="41">
        <v>1</v>
      </c>
      <c r="J191" s="39" t="s">
        <v>88</v>
      </c>
      <c r="K191" s="41">
        <v>73.959999999999994</v>
      </c>
    </row>
    <row r="192" spans="1:11" ht="315" x14ac:dyDescent="0.25">
      <c r="A192" s="39" t="s">
        <v>834</v>
      </c>
      <c r="B192" s="39" t="s">
        <v>835</v>
      </c>
      <c r="C192" s="40" t="s">
        <v>836</v>
      </c>
      <c r="D192" s="39" t="s">
        <v>837</v>
      </c>
      <c r="E192" s="39" t="s">
        <v>460</v>
      </c>
      <c r="F192" s="39" t="s">
        <v>86</v>
      </c>
      <c r="G192" s="41">
        <v>4740</v>
      </c>
      <c r="H192" s="39" t="s">
        <v>87</v>
      </c>
      <c r="I192" s="41">
        <v>1</v>
      </c>
      <c r="J192" s="39" t="s">
        <v>88</v>
      </c>
      <c r="K192" s="41">
        <v>26.33</v>
      </c>
    </row>
    <row r="193" spans="1:11" ht="375" x14ac:dyDescent="0.25">
      <c r="A193" s="39" t="s">
        <v>838</v>
      </c>
      <c r="B193" s="39" t="s">
        <v>839</v>
      </c>
      <c r="C193" s="40" t="s">
        <v>840</v>
      </c>
      <c r="D193" s="39" t="s">
        <v>841</v>
      </c>
      <c r="E193" s="39" t="s">
        <v>460</v>
      </c>
      <c r="F193" s="39" t="s">
        <v>301</v>
      </c>
      <c r="G193" s="41">
        <v>2</v>
      </c>
      <c r="H193" s="39" t="s">
        <v>563</v>
      </c>
      <c r="I193" s="41">
        <v>1</v>
      </c>
      <c r="J193" s="39" t="s">
        <v>88</v>
      </c>
      <c r="K193" s="41">
        <v>42.18</v>
      </c>
    </row>
    <row r="194" spans="1:11" ht="255" x14ac:dyDescent="0.25">
      <c r="A194" s="39" t="s">
        <v>842</v>
      </c>
      <c r="B194" s="39" t="s">
        <v>843</v>
      </c>
      <c r="C194" s="40" t="s">
        <v>844</v>
      </c>
      <c r="D194" s="39" t="s">
        <v>845</v>
      </c>
      <c r="E194" s="39" t="s">
        <v>460</v>
      </c>
      <c r="F194" s="39" t="s">
        <v>301</v>
      </c>
      <c r="G194" s="41">
        <v>1</v>
      </c>
      <c r="H194" s="39" t="s">
        <v>563</v>
      </c>
      <c r="I194" s="41">
        <v>1</v>
      </c>
      <c r="J194" s="39" t="s">
        <v>88</v>
      </c>
      <c r="K194" s="41">
        <v>53.99</v>
      </c>
    </row>
    <row r="195" spans="1:11" ht="285" x14ac:dyDescent="0.25">
      <c r="A195" s="39" t="s">
        <v>846</v>
      </c>
      <c r="B195" s="39" t="s">
        <v>847</v>
      </c>
      <c r="C195" s="40" t="s">
        <v>848</v>
      </c>
      <c r="D195" s="39" t="s">
        <v>849</v>
      </c>
      <c r="E195" s="39" t="s">
        <v>460</v>
      </c>
      <c r="F195" s="39" t="s">
        <v>86</v>
      </c>
      <c r="G195" s="41">
        <v>6</v>
      </c>
      <c r="H195" s="39" t="s">
        <v>563</v>
      </c>
      <c r="I195" s="41">
        <v>1</v>
      </c>
      <c r="J195" s="39" t="s">
        <v>88</v>
      </c>
      <c r="K195" s="41">
        <v>30.38</v>
      </c>
    </row>
    <row r="196" spans="1:11" ht="255" x14ac:dyDescent="0.25">
      <c r="A196" s="39" t="s">
        <v>850</v>
      </c>
      <c r="B196" s="39" t="s">
        <v>851</v>
      </c>
      <c r="C196" s="40" t="s">
        <v>852</v>
      </c>
      <c r="D196" s="39" t="s">
        <v>853</v>
      </c>
      <c r="E196" s="39" t="s">
        <v>460</v>
      </c>
      <c r="F196" s="39" t="s">
        <v>301</v>
      </c>
      <c r="G196" s="41">
        <v>2</v>
      </c>
      <c r="H196" s="39" t="s">
        <v>563</v>
      </c>
      <c r="I196" s="41">
        <v>1</v>
      </c>
      <c r="J196" s="39" t="s">
        <v>88</v>
      </c>
      <c r="K196" s="41">
        <v>50.4</v>
      </c>
    </row>
    <row r="197" spans="1:11" ht="285" x14ac:dyDescent="0.25">
      <c r="A197" s="39" t="s">
        <v>854</v>
      </c>
      <c r="B197" s="39" t="s">
        <v>855</v>
      </c>
      <c r="C197" s="40" t="s">
        <v>856</v>
      </c>
      <c r="D197" s="39" t="s">
        <v>857</v>
      </c>
      <c r="E197" s="39" t="s">
        <v>460</v>
      </c>
      <c r="F197" s="39" t="s">
        <v>301</v>
      </c>
      <c r="G197" s="41">
        <v>2</v>
      </c>
      <c r="H197" s="39" t="s">
        <v>563</v>
      </c>
      <c r="I197" s="41">
        <v>1</v>
      </c>
      <c r="J197" s="39" t="s">
        <v>88</v>
      </c>
      <c r="K197" s="41">
        <v>25.3</v>
      </c>
    </row>
    <row r="198" spans="1:11" ht="270" x14ac:dyDescent="0.25">
      <c r="A198" s="39" t="s">
        <v>858</v>
      </c>
      <c r="B198" s="39" t="s">
        <v>859</v>
      </c>
      <c r="C198" s="40" t="s">
        <v>860</v>
      </c>
      <c r="D198" s="39" t="s">
        <v>861</v>
      </c>
      <c r="E198" s="39" t="s">
        <v>460</v>
      </c>
      <c r="F198" s="39" t="s">
        <v>86</v>
      </c>
      <c r="G198" s="41">
        <v>3750</v>
      </c>
      <c r="H198" s="39" t="s">
        <v>87</v>
      </c>
      <c r="I198" s="41">
        <v>1</v>
      </c>
      <c r="J198" s="39" t="s">
        <v>88</v>
      </c>
      <c r="K198" s="41">
        <v>21.27</v>
      </c>
    </row>
    <row r="199" spans="1:11" ht="300" x14ac:dyDescent="0.25">
      <c r="A199" s="39" t="s">
        <v>862</v>
      </c>
      <c r="B199" s="39" t="s">
        <v>863</v>
      </c>
      <c r="C199" s="40" t="s">
        <v>864</v>
      </c>
      <c r="D199" s="39" t="s">
        <v>865</v>
      </c>
      <c r="E199" s="39" t="s">
        <v>460</v>
      </c>
      <c r="F199" s="39" t="s">
        <v>86</v>
      </c>
      <c r="G199" s="41">
        <v>6</v>
      </c>
      <c r="H199" s="39" t="s">
        <v>563</v>
      </c>
      <c r="I199" s="41">
        <v>1</v>
      </c>
      <c r="J199" s="39" t="s">
        <v>88</v>
      </c>
      <c r="K199" s="41">
        <v>51.42</v>
      </c>
    </row>
    <row r="200" spans="1:11" ht="225" x14ac:dyDescent="0.25">
      <c r="A200" s="39" t="s">
        <v>866</v>
      </c>
      <c r="B200" s="39" t="s">
        <v>867</v>
      </c>
      <c r="C200" s="40" t="s">
        <v>868</v>
      </c>
      <c r="D200" s="39" t="s">
        <v>869</v>
      </c>
      <c r="E200" s="39" t="s">
        <v>460</v>
      </c>
      <c r="F200" s="39" t="s">
        <v>86</v>
      </c>
      <c r="G200" s="41">
        <v>6</v>
      </c>
      <c r="H200" s="39" t="s">
        <v>563</v>
      </c>
      <c r="I200" s="41">
        <v>1</v>
      </c>
      <c r="J200" s="39" t="s">
        <v>88</v>
      </c>
      <c r="K200" s="41">
        <v>50.85</v>
      </c>
    </row>
    <row r="201" spans="1:11" ht="315" x14ac:dyDescent="0.25">
      <c r="A201" s="39" t="s">
        <v>870</v>
      </c>
      <c r="B201" s="39" t="s">
        <v>871</v>
      </c>
      <c r="C201" s="40" t="s">
        <v>872</v>
      </c>
      <c r="D201" s="39" t="s">
        <v>873</v>
      </c>
      <c r="E201" s="39" t="s">
        <v>460</v>
      </c>
      <c r="F201" s="39" t="s">
        <v>86</v>
      </c>
      <c r="G201" s="41">
        <v>6</v>
      </c>
      <c r="H201" s="39" t="s">
        <v>563</v>
      </c>
      <c r="I201" s="41">
        <v>1</v>
      </c>
      <c r="J201" s="39" t="s">
        <v>88</v>
      </c>
      <c r="K201" s="41">
        <v>65.319999999999993</v>
      </c>
    </row>
    <row r="202" spans="1:11" ht="180" x14ac:dyDescent="0.25">
      <c r="A202" s="39" t="s">
        <v>874</v>
      </c>
      <c r="B202" s="39" t="s">
        <v>875</v>
      </c>
      <c r="C202" s="40" t="s">
        <v>876</v>
      </c>
      <c r="D202" s="39" t="s">
        <v>877</v>
      </c>
      <c r="E202" s="39" t="s">
        <v>460</v>
      </c>
      <c r="F202" s="39" t="s">
        <v>301</v>
      </c>
      <c r="G202" s="41">
        <v>6</v>
      </c>
      <c r="H202" s="39" t="s">
        <v>563</v>
      </c>
      <c r="I202" s="41">
        <v>1</v>
      </c>
      <c r="J202" s="39" t="s">
        <v>88</v>
      </c>
      <c r="K202" s="41">
        <v>53.1</v>
      </c>
    </row>
    <row r="203" spans="1:11" ht="210" x14ac:dyDescent="0.25">
      <c r="A203" s="39" t="s">
        <v>878</v>
      </c>
      <c r="B203" s="39" t="s">
        <v>879</v>
      </c>
      <c r="C203" s="40" t="s">
        <v>880</v>
      </c>
      <c r="D203" s="39" t="s">
        <v>881</v>
      </c>
      <c r="E203" s="39" t="s">
        <v>460</v>
      </c>
      <c r="F203" s="39" t="s">
        <v>87</v>
      </c>
      <c r="G203" s="41">
        <v>1</v>
      </c>
      <c r="H203" s="39" t="s">
        <v>87</v>
      </c>
      <c r="I203" s="41">
        <v>1</v>
      </c>
      <c r="J203" s="39" t="s">
        <v>88</v>
      </c>
      <c r="K203" s="41">
        <v>30</v>
      </c>
    </row>
    <row r="204" spans="1:11" ht="210" x14ac:dyDescent="0.25">
      <c r="A204" s="39" t="s">
        <v>882</v>
      </c>
      <c r="B204" s="39" t="s">
        <v>883</v>
      </c>
      <c r="C204" s="40" t="s">
        <v>884</v>
      </c>
      <c r="D204" s="39" t="s">
        <v>885</v>
      </c>
      <c r="E204" s="39" t="s">
        <v>460</v>
      </c>
      <c r="F204" s="39" t="s">
        <v>87</v>
      </c>
      <c r="G204" s="41">
        <v>1</v>
      </c>
      <c r="H204" s="39" t="s">
        <v>87</v>
      </c>
      <c r="I204" s="41">
        <v>1</v>
      </c>
      <c r="J204" s="39" t="s">
        <v>88</v>
      </c>
      <c r="K204" s="41">
        <v>12</v>
      </c>
    </row>
    <row r="205" spans="1:11" ht="135" x14ac:dyDescent="0.25">
      <c r="A205" s="39" t="s">
        <v>886</v>
      </c>
      <c r="B205" s="39" t="s">
        <v>887</v>
      </c>
      <c r="C205" s="40" t="s">
        <v>888</v>
      </c>
      <c r="D205" s="39" t="s">
        <v>889</v>
      </c>
      <c r="E205" s="39" t="s">
        <v>460</v>
      </c>
      <c r="F205" s="39" t="s">
        <v>87</v>
      </c>
      <c r="G205" s="41">
        <v>1</v>
      </c>
      <c r="H205" s="39" t="s">
        <v>87</v>
      </c>
      <c r="I205" s="41">
        <v>1</v>
      </c>
      <c r="J205" s="39" t="s">
        <v>88</v>
      </c>
      <c r="K205" s="41">
        <v>80.45</v>
      </c>
    </row>
    <row r="206" spans="1:11" ht="210" x14ac:dyDescent="0.25">
      <c r="A206" s="39" t="s">
        <v>890</v>
      </c>
      <c r="B206" s="39" t="s">
        <v>891</v>
      </c>
      <c r="C206" s="40" t="s">
        <v>892</v>
      </c>
      <c r="D206" s="39" t="s">
        <v>893</v>
      </c>
      <c r="E206" s="39" t="s">
        <v>460</v>
      </c>
      <c r="F206" s="39" t="s">
        <v>86</v>
      </c>
      <c r="G206" s="41">
        <v>2000</v>
      </c>
      <c r="H206" s="39" t="s">
        <v>87</v>
      </c>
      <c r="I206" s="41">
        <v>1</v>
      </c>
      <c r="J206" s="39" t="s">
        <v>88</v>
      </c>
      <c r="K206" s="41">
        <v>30.81</v>
      </c>
    </row>
    <row r="207" spans="1:11" ht="330" x14ac:dyDescent="0.25">
      <c r="A207" s="39" t="s">
        <v>894</v>
      </c>
      <c r="B207" s="39" t="s">
        <v>895</v>
      </c>
      <c r="C207" s="40" t="s">
        <v>896</v>
      </c>
      <c r="D207" s="39" t="s">
        <v>897</v>
      </c>
      <c r="E207" s="39" t="s">
        <v>481</v>
      </c>
      <c r="F207" s="39" t="s">
        <v>152</v>
      </c>
      <c r="G207" s="41">
        <v>6</v>
      </c>
      <c r="H207" s="39" t="s">
        <v>563</v>
      </c>
      <c r="I207" s="41">
        <v>1</v>
      </c>
      <c r="J207" s="39" t="s">
        <v>88</v>
      </c>
      <c r="K207" s="41">
        <v>48.82</v>
      </c>
    </row>
    <row r="208" spans="1:11" ht="60" x14ac:dyDescent="0.25">
      <c r="A208" s="39" t="s">
        <v>898</v>
      </c>
      <c r="B208" s="39" t="s">
        <v>899</v>
      </c>
      <c r="C208" s="40" t="s">
        <v>900</v>
      </c>
      <c r="D208" s="39" t="s">
        <v>901</v>
      </c>
      <c r="E208" s="39" t="s">
        <v>460</v>
      </c>
      <c r="F208" s="39" t="s">
        <v>87</v>
      </c>
      <c r="G208" s="41">
        <v>1</v>
      </c>
      <c r="H208" s="39" t="s">
        <v>87</v>
      </c>
      <c r="I208" s="41">
        <v>1</v>
      </c>
      <c r="J208" s="39" t="s">
        <v>88</v>
      </c>
      <c r="K208" s="41">
        <v>59.96</v>
      </c>
    </row>
    <row r="209" spans="1:11" ht="315" x14ac:dyDescent="0.25">
      <c r="A209" s="39" t="s">
        <v>902</v>
      </c>
      <c r="B209" s="39" t="s">
        <v>903</v>
      </c>
      <c r="C209" s="40" t="s">
        <v>904</v>
      </c>
      <c r="D209" s="39" t="s">
        <v>905</v>
      </c>
      <c r="E209" s="39" t="s">
        <v>481</v>
      </c>
      <c r="F209" s="39" t="s">
        <v>86</v>
      </c>
      <c r="G209" s="41">
        <v>19680</v>
      </c>
      <c r="H209" s="39" t="s">
        <v>87</v>
      </c>
      <c r="I209" s="41">
        <v>1</v>
      </c>
      <c r="J209" s="39" t="s">
        <v>88</v>
      </c>
      <c r="K209" s="41">
        <v>49.92</v>
      </c>
    </row>
    <row r="210" spans="1:11" ht="225" x14ac:dyDescent="0.25">
      <c r="A210" s="39" t="s">
        <v>906</v>
      </c>
      <c r="B210" s="39" t="s">
        <v>907</v>
      </c>
      <c r="C210" s="40" t="s">
        <v>908</v>
      </c>
      <c r="D210" s="39" t="s">
        <v>909</v>
      </c>
      <c r="E210" s="39" t="s">
        <v>460</v>
      </c>
      <c r="F210" s="39" t="s">
        <v>301</v>
      </c>
      <c r="G210" s="41">
        <v>6</v>
      </c>
      <c r="H210" s="39" t="s">
        <v>563</v>
      </c>
      <c r="I210" s="41">
        <v>1</v>
      </c>
      <c r="J210" s="39" t="s">
        <v>88</v>
      </c>
      <c r="K210" s="41">
        <v>35.380000000000003</v>
      </c>
    </row>
    <row r="211" spans="1:11" ht="255" x14ac:dyDescent="0.25">
      <c r="A211" s="39" t="s">
        <v>910</v>
      </c>
      <c r="B211" s="39" t="s">
        <v>911</v>
      </c>
      <c r="C211" s="40" t="s">
        <v>912</v>
      </c>
      <c r="D211" s="39" t="s">
        <v>913</v>
      </c>
      <c r="E211" s="39" t="s">
        <v>460</v>
      </c>
      <c r="F211" s="39" t="s">
        <v>86</v>
      </c>
      <c r="G211" s="41">
        <v>5000</v>
      </c>
      <c r="H211" s="39" t="s">
        <v>87</v>
      </c>
      <c r="I211" s="41">
        <v>1</v>
      </c>
      <c r="J211" s="39" t="s">
        <v>88</v>
      </c>
      <c r="K211" s="41">
        <v>32.909999999999997</v>
      </c>
    </row>
    <row r="212" spans="1:11" ht="285" x14ac:dyDescent="0.25">
      <c r="A212" s="39" t="s">
        <v>914</v>
      </c>
      <c r="B212" s="39" t="s">
        <v>915</v>
      </c>
      <c r="C212" s="40" t="s">
        <v>916</v>
      </c>
      <c r="D212" s="39" t="s">
        <v>917</v>
      </c>
      <c r="E212" s="39" t="s">
        <v>460</v>
      </c>
      <c r="F212" s="39" t="s">
        <v>86</v>
      </c>
      <c r="G212" s="41">
        <v>3750</v>
      </c>
      <c r="H212" s="39" t="s">
        <v>87</v>
      </c>
      <c r="I212" s="41">
        <v>1</v>
      </c>
      <c r="J212" s="39" t="s">
        <v>88</v>
      </c>
      <c r="K212" s="41">
        <v>44.99</v>
      </c>
    </row>
    <row r="213" spans="1:11" ht="270" x14ac:dyDescent="0.25">
      <c r="A213" s="39" t="s">
        <v>918</v>
      </c>
      <c r="B213" s="39" t="s">
        <v>919</v>
      </c>
      <c r="C213" s="40" t="s">
        <v>920</v>
      </c>
      <c r="D213" s="39" t="s">
        <v>921</v>
      </c>
      <c r="E213" s="39" t="s">
        <v>460</v>
      </c>
      <c r="F213" s="39" t="s">
        <v>86</v>
      </c>
      <c r="G213" s="41">
        <v>3750</v>
      </c>
      <c r="H213" s="39" t="s">
        <v>87</v>
      </c>
      <c r="I213" s="41">
        <v>1</v>
      </c>
      <c r="J213" s="39" t="s">
        <v>88</v>
      </c>
      <c r="K213" s="41">
        <v>43.19</v>
      </c>
    </row>
    <row r="214" spans="1:11" x14ac:dyDescent="0.25">
      <c r="A214" s="39" t="s">
        <v>938</v>
      </c>
      <c r="B214" s="39" t="s">
        <v>939</v>
      </c>
      <c r="C214" s="40"/>
      <c r="D214" s="39"/>
      <c r="E214" s="39"/>
      <c r="F214" s="39"/>
      <c r="H214" s="39"/>
      <c r="J214" s="39"/>
      <c r="K214" s="41">
        <v>25.11</v>
      </c>
    </row>
    <row r="215" spans="1:11" x14ac:dyDescent="0.25">
      <c r="A215" s="39" t="s">
        <v>941</v>
      </c>
      <c r="B215" s="39" t="s">
        <v>940</v>
      </c>
      <c r="C215" s="40"/>
      <c r="D215" s="39"/>
      <c r="E215" s="39"/>
      <c r="F215" s="39"/>
      <c r="H215" s="39"/>
      <c r="J215" s="39"/>
      <c r="K215" s="41">
        <v>68.36</v>
      </c>
    </row>
    <row r="216" spans="1:11" x14ac:dyDescent="0.25">
      <c r="A216" s="39" t="s">
        <v>943</v>
      </c>
      <c r="B216" s="39" t="s">
        <v>942</v>
      </c>
      <c r="C216" s="40"/>
      <c r="D216" s="39"/>
      <c r="E216" s="39"/>
      <c r="F216" s="39"/>
      <c r="H216" s="39"/>
      <c r="J216" s="39"/>
      <c r="K216" s="41">
        <v>50.03</v>
      </c>
    </row>
    <row r="217" spans="1:11" x14ac:dyDescent="0.25">
      <c r="A217" s="39" t="s">
        <v>947</v>
      </c>
      <c r="B217" s="39" t="s">
        <v>946</v>
      </c>
      <c r="C217" s="40"/>
      <c r="D217" s="39"/>
      <c r="E217" s="39"/>
      <c r="F217" s="39"/>
      <c r="H217" s="39"/>
      <c r="J217" s="39"/>
      <c r="K217" s="41">
        <v>129.21</v>
      </c>
    </row>
    <row r="218" spans="1:11" x14ac:dyDescent="0.25">
      <c r="A218" s="39" t="s">
        <v>944</v>
      </c>
      <c r="B218" s="39" t="s">
        <v>945</v>
      </c>
      <c r="C218" s="40"/>
      <c r="D218" s="39"/>
      <c r="E218" s="39"/>
      <c r="F218" s="39"/>
      <c r="H218" s="39"/>
      <c r="J218" s="39"/>
      <c r="K218" s="41">
        <v>33.229999999999997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F49E96-BD18-4C4D-8923-DA341A202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40C3ED-8D94-4DBA-9D6C-AF90C587E5B6}">
  <ds:schemaRefs>
    <ds:schemaRef ds:uri="http://schemas.microsoft.com/sharepoint/v3/contenttype/forms"/>
  </ds:schemaRefs>
</ds:datastoreItem>
</file>

<file path=customXml/itemProps3.xml><?xml version="1.0" encoding="utf-8"?>
<ds:datastoreItem xmlns:ds="http://schemas.openxmlformats.org/officeDocument/2006/customXml" ds:itemID="{33A4BE37-3ABC-45D1-9809-FC6CC630882C}">
  <ds:schemaRefs>
    <ds:schemaRef ds:uri="http://purl.org/dc/terms/"/>
    <ds:schemaRef ds:uri="http://schemas.microsoft.com/office/2006/documentManagement/types"/>
    <ds:schemaRef ds:uri="6018b265-3d99-40c6-a412-462613a8bf33"/>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Anleitung</vt:lpstr>
      <vt:lpstr>Erklärungsblatt</vt:lpstr>
      <vt:lpstr>Datenschutzerklärung</vt:lpstr>
      <vt:lpstr>Bedarfserhebung</vt:lpstr>
      <vt:lpstr>Artikeldaten</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2026-06-02T13:07:15Z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